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nderfa\Desktop\"/>
    </mc:Choice>
  </mc:AlternateContent>
  <bookViews>
    <workbookView xWindow="-105" yWindow="-105" windowWidth="24225" windowHeight="13125"/>
  </bookViews>
  <sheets>
    <sheet name="FY23 Excess Cost" sheetId="1" r:id="rId1"/>
  </sheets>
  <definedNames>
    <definedName name="_xlnm.Print_Area" localSheetId="0">'FY23 Excess Cost'!$A$1:$I$92</definedName>
    <definedName name="Z_19CB0613_713A_42B3_812A_835315B651BF_.wvu.PrintArea" localSheetId="0" hidden="1">'FY23 Excess Cost'!$A$1:$I$93</definedName>
    <definedName name="Z_31B5EC4E_99E2_486F_BB1C_B82F3EE9BB63_.wvu.PrintArea" localSheetId="0" hidden="1">'FY23 Excess Cost'!$A$1:$I$93</definedName>
    <definedName name="Z_70A921B9_BCFD_4625_96F4_F0A916D7EB0B_.wvu.PrintArea" localSheetId="0" hidden="1">'FY23 Excess Cost'!$A$1:$I$93</definedName>
    <definedName name="Z_7CCDDA3C_04A9_4093_B36F_6992586BB0C7_.wvu.PrintArea" localSheetId="0" hidden="1">'FY23 Excess Cost'!$A$1:$I$93</definedName>
    <definedName name="Z_981C1D95_DCFE_43FA_825D_020481A1DCD6_.wvu.PrintArea" localSheetId="0" hidden="1">'FY23 Excess Cost'!$A$1:$I$93</definedName>
    <definedName name="Z_B0D31BCE_628C_4539_8D2C_49552466BB77_.wvu.PrintArea" localSheetId="0" hidden="1">'FY23 Excess Cost'!$A$1:$I$93</definedName>
    <definedName name="Z_C9CB6A9A_9401_4B86_81DD_ADE22BA75DDD_.wvu.PrintArea" localSheetId="0" hidden="1">'FY23 Excess Cost'!$A$1:$I$93</definedName>
  </definedNames>
  <calcPr calcId="191029"/>
  <customWorkbookViews>
    <customWorkbookView name="BEACHY KIMBERLY P - Personal View" guid="{C9CB6A9A-9401-4B86-81DD-ADE22BA75DDD}" mergeInterval="0" personalView="1" maximized="1" xWindow="-8" yWindow="-8" windowWidth="1936" windowHeight="1176" activeSheetId="1"/>
    <customWorkbookView name="Lisa M. Stalnecker - Personal View" guid="{B0D31BCE-628C-4539-8D2C-49552466BB77}" mergeInterval="0" personalView="1" maximized="1" xWindow="-9" yWindow="-9" windowWidth="1938" windowHeight="1050" activeSheetId="1"/>
    <customWorkbookView name="MALLOY FELICIA - Personal View" guid="{70A921B9-BCFD-4625-96F4-F0A916D7EB0B}" mergeInterval="0" personalView="1" maximized="1" xWindow="-8" yWindow="-8" windowWidth="1456" windowHeight="876" activeSheetId="1"/>
    <customWorkbookView name="SHRYOCK ANDREA - Personal View" guid="{31B5EC4E-99E2-486F-BB1C-B82F3EE9BB63}" mergeInterval="0" personalView="1" maximized="1" xWindow="-4" yWindow="-4" windowWidth="1928" windowHeight="1164" activeSheetId="1"/>
    <customWorkbookView name="GRECO TAMMY - Personal View" guid="{7CCDDA3C-04A9-4093-B36F-6992586BB0C7}" mergeInterval="0" personalView="1" xWindow="2327" yWindow="287" windowWidth="1440" windowHeight="849" activeSheetId="1"/>
    <customWorkbookView name="UNDERFANGER AMANDA - Personal View" guid="{981C1D95-DCFE-43FA-825D-020481A1DCD6}" mergeInterval="0" personalView="1" maximized="1" xWindow="54" yWindow="-8" windowWidth="1874" windowHeight="1096" activeSheetId="1"/>
    <customWorkbookView name="Shutter, Kate - Personal View" guid="{19CB0613-713A-42B3-812A-835315B651BF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G78" i="1"/>
  <c r="I32" i="1"/>
  <c r="I34" i="1"/>
  <c r="I87" i="1"/>
  <c r="I86" i="1"/>
  <c r="I72" i="1"/>
  <c r="I78" i="1" s="1"/>
  <c r="I11" i="1"/>
  <c r="G75" i="1"/>
  <c r="H75" i="1"/>
  <c r="H83" i="1" l="1"/>
  <c r="H82" i="1"/>
  <c r="G81" i="1"/>
  <c r="H81" i="1"/>
  <c r="G82" i="1" l="1"/>
  <c r="G83" i="1"/>
  <c r="H84" i="1"/>
  <c r="H69" i="1"/>
  <c r="G69" i="1"/>
  <c r="G84" i="1" l="1"/>
  <c r="I63" i="1"/>
  <c r="I59" i="1"/>
  <c r="I50" i="1"/>
  <c r="I48" i="1"/>
  <c r="I46" i="1"/>
  <c r="I44" i="1"/>
  <c r="I42" i="1"/>
  <c r="I38" i="1"/>
  <c r="H16" i="1"/>
  <c r="H25" i="1"/>
  <c r="I24" i="1"/>
  <c r="I23" i="1"/>
  <c r="G25" i="1"/>
  <c r="G16" i="1"/>
  <c r="I22" i="1"/>
  <c r="I21" i="1"/>
  <c r="I20" i="1"/>
  <c r="I15" i="1"/>
  <c r="I14" i="1"/>
  <c r="I13" i="1"/>
  <c r="I12" i="1"/>
  <c r="I83" i="1" l="1"/>
  <c r="I81" i="1"/>
  <c r="I82" i="1"/>
  <c r="I69" i="1"/>
  <c r="I75" i="1"/>
  <c r="I25" i="1"/>
  <c r="G29" i="1"/>
  <c r="I16" i="1"/>
  <c r="H29" i="1"/>
  <c r="I84" i="1" l="1"/>
  <c r="I29" i="1"/>
  <c r="G52" i="1" l="1"/>
  <c r="H52" i="1" l="1"/>
  <c r="G56" i="1" l="1"/>
  <c r="G60" i="1" l="1"/>
  <c r="G65" i="1" s="1"/>
  <c r="G89" i="1" s="1"/>
  <c r="G71" i="1"/>
  <c r="I52" i="1" l="1"/>
  <c r="H56" i="1"/>
  <c r="H60" i="1" l="1"/>
  <c r="H64" i="1" s="1"/>
  <c r="H65" i="1" s="1"/>
  <c r="H89" i="1" s="1"/>
  <c r="H71" i="1"/>
  <c r="I56" i="1" l="1"/>
  <c r="I60" i="1" l="1"/>
  <c r="I64" i="1" s="1"/>
  <c r="I65" i="1" s="1"/>
  <c r="I89" i="1" s="1"/>
  <c r="I71" i="1"/>
  <c r="I74" i="1" s="1"/>
  <c r="I76" i="1" s="1"/>
  <c r="I88" i="1" s="1"/>
  <c r="H74" i="1"/>
  <c r="H76" i="1" s="1"/>
  <c r="H88" i="1" s="1"/>
  <c r="H90" i="1" s="1"/>
  <c r="G74" i="1"/>
  <c r="G76" i="1" s="1"/>
  <c r="G88" i="1" s="1"/>
  <c r="G90" i="1" s="1"/>
  <c r="I90" i="1" l="1"/>
</calcChain>
</file>

<file path=xl/sharedStrings.xml><?xml version="1.0" encoding="utf-8"?>
<sst xmlns="http://schemas.openxmlformats.org/spreadsheetml/2006/main" count="161" uniqueCount="111">
  <si>
    <t>A</t>
  </si>
  <si>
    <t>B</t>
  </si>
  <si>
    <t>C</t>
  </si>
  <si>
    <t>D</t>
  </si>
  <si>
    <t xml:space="preserve">Capital Outlay/Non-Capitalized Equipment &amp; Debt Service </t>
  </si>
  <si>
    <t xml:space="preserve">Total </t>
  </si>
  <si>
    <t>E</t>
  </si>
  <si>
    <t>F</t>
  </si>
  <si>
    <t>G</t>
  </si>
  <si>
    <t>Adjusted Total Expenditures</t>
  </si>
  <si>
    <t>Tort Fund (80)</t>
  </si>
  <si>
    <t xml:space="preserve">Transportation Fund (40) </t>
  </si>
  <si>
    <t xml:space="preserve">Educational Fund (10)   </t>
  </si>
  <si>
    <t>Elementary (K-8)</t>
  </si>
  <si>
    <t>Secondary (9-12)</t>
  </si>
  <si>
    <t>Minimum District Must Expend Per Pupil with Disabilities</t>
  </si>
  <si>
    <t>Special Education &amp; ESEA - Title Expenditures</t>
  </si>
  <si>
    <t>Total</t>
  </si>
  <si>
    <t xml:space="preserve">Municipal Retirement/SS Fund (50)                  </t>
  </si>
  <si>
    <t>Enter AFR lines/columns:</t>
  </si>
  <si>
    <t>H</t>
  </si>
  <si>
    <t xml:space="preserve">Operations &amp; Maint. Fund (20)                </t>
  </si>
  <si>
    <t xml:space="preserve">H </t>
  </si>
  <si>
    <t>https://www.isbe.net/Pages/IDEA-Part-B-Grant-Program-Information.aspx</t>
  </si>
  <si>
    <r>
      <t>Total</t>
    </r>
    <r>
      <rPr>
        <b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(A less B)</t>
    </r>
  </si>
  <si>
    <t xml:space="preserve">Name of Person Completing Report:     </t>
  </si>
  <si>
    <t xml:space="preserve">Telephone:  </t>
  </si>
  <si>
    <t xml:space="preserve">Enter AFR lines/columns: </t>
  </si>
  <si>
    <t>Enter AFR lines/columns here:</t>
  </si>
  <si>
    <t>*Note: Excess Cost must be submitted in IWAS, this template is for districts use only</t>
  </si>
  <si>
    <r>
      <t>IDEA EXCESS COST TEMPLATE</t>
    </r>
    <r>
      <rPr>
        <b/>
        <sz val="14"/>
        <color rgb="FFFF0000"/>
        <rFont val="Arial"/>
        <family val="2"/>
      </rPr>
      <t>*</t>
    </r>
  </si>
  <si>
    <t>AFR line 155, columns G (500) &amp; I (700) +  line 153, column K (900)</t>
  </si>
  <si>
    <t>AFR line 214, columns G (500) &amp; I (700) + line 212, column K (900)</t>
  </si>
  <si>
    <t xml:space="preserve">Operations &amp; Maint. Fund (20)                 </t>
  </si>
  <si>
    <t>less PreK from Lines 7K, 9K, 11K, 20K, 23K, 25K</t>
  </si>
  <si>
    <t>All Programs except PreK</t>
  </si>
  <si>
    <t>less any appropriate PreK</t>
  </si>
  <si>
    <t>less PreK from Lines 220K, 222K, 224K</t>
  </si>
  <si>
    <t>less PreK from 318K, 320K, 322K, 331K, 334K, 336K</t>
  </si>
  <si>
    <t>less Special Population Capital Outlay/Non Cap Equip (7G, 7I, 8G, 8I, 9G, 9I, 10G, 10I, 11G, 11I, 18G, 18I)</t>
  </si>
  <si>
    <t>less any Special Population Capital Outlay/Non Cap Equip</t>
  </si>
  <si>
    <t>AFR line 155, column K (900)</t>
  </si>
  <si>
    <t>AFR line 214, column K (900)</t>
  </si>
  <si>
    <t>AFR line 292, column K (900)</t>
  </si>
  <si>
    <t>Enter AFR lines/columns or source document:</t>
  </si>
  <si>
    <t xml:space="preserve">Excess Cost Check </t>
  </si>
  <si>
    <t>D-1</t>
  </si>
  <si>
    <t>D-2</t>
  </si>
  <si>
    <t>D-3</t>
  </si>
  <si>
    <r>
      <t xml:space="preserve">Educational Fund (10) - </t>
    </r>
    <r>
      <rPr>
        <b/>
        <sz val="10"/>
        <color rgb="FFFF0000"/>
        <rFont val="Arial"/>
        <family val="2"/>
      </rPr>
      <t>often lines 8K, 22K, 41K, 42K, 81K, 88K, 96K in AFR</t>
    </r>
  </si>
  <si>
    <r>
      <t xml:space="preserve">Municipal Retirement/SS Fund (50) </t>
    </r>
    <r>
      <rPr>
        <b/>
        <sz val="10"/>
        <color rgb="FFFF0000"/>
        <rFont val="Arial"/>
        <family val="2"/>
      </rPr>
      <t>- often lines 221K, 239K, 240K, 280K in AFR</t>
    </r>
  </si>
  <si>
    <t>Level 1 Expenditures</t>
  </si>
  <si>
    <t>Level 2 Expenditures</t>
  </si>
  <si>
    <t xml:space="preserve">     Adjusted total Expenditures from above</t>
  </si>
  <si>
    <t xml:space="preserve">     Total remainder of expenditures (less CO and Non-Cap Equip)</t>
  </si>
  <si>
    <t xml:space="preserve">     % students with IEP's</t>
  </si>
  <si>
    <t>Level 3 Expenditures</t>
  </si>
  <si>
    <t xml:space="preserve">     Breakdown of # kids with IEP's instructed in district % of direct instruction</t>
  </si>
  <si>
    <t xml:space="preserve">Exclude Special Populations: PreK, Title I Part A, Title III Parts A &amp; B, and special education expenditures.                                              </t>
  </si>
  <si>
    <t xml:space="preserve">     Plus: Costs allocated to Spec Ed not included above</t>
  </si>
  <si>
    <t xml:space="preserve">     Less: Costs deducted not identified above</t>
  </si>
  <si>
    <t xml:space="preserve">Total Level 1, 2, 3 expenditures </t>
  </si>
  <si>
    <t>Other adjustments (Usually N/A):</t>
  </si>
  <si>
    <t xml:space="preserve">District: </t>
  </si>
  <si>
    <t xml:space="preserve">RCDT Code:  </t>
  </si>
  <si>
    <t>Enter the number of students with IEP's below:</t>
  </si>
  <si>
    <t xml:space="preserve">    Inside regular classroom 80% or more of the day</t>
  </si>
  <si>
    <t xml:space="preserve">     Inside regular classroom 0-39% of the day</t>
  </si>
  <si>
    <t xml:space="preserve">   Inside regular classroom 40-79% of the day</t>
  </si>
  <si>
    <t>AFR line 290, column K(900)</t>
  </si>
  <si>
    <t>AFR line 116, column K (900)</t>
  </si>
  <si>
    <t xml:space="preserve">AFR line 116, columns G (500) &amp; I (700) + line 114 column K (900) </t>
  </si>
  <si>
    <t>AFR line 423, column K (900)</t>
  </si>
  <si>
    <t>2022 - 2023   FY'23</t>
  </si>
  <si>
    <t xml:space="preserve">AFR line 429, columns G(500) &amp; I(700) + line 423, column K(900)   </t>
  </si>
  <si>
    <t>less Special Populations Capital Outlay/Non-Cap Equipment (318G, 318I, 320G, 320I, 321G, 321I, 322G, 322I, 329G, 329I)</t>
  </si>
  <si>
    <t>FY22 Total Expenditures</t>
  </si>
  <si>
    <t>FY22 General Ed. Capital Outlay/Non-Cap. Equipment &amp; Debt Service</t>
  </si>
  <si>
    <t xml:space="preserve">FY22 Total Expenditures   less </t>
  </si>
  <si>
    <t>FY22 ESEA - Title I Part A (Low Income &amp; School Improvement) - all expenditures (state local and federal)</t>
  </si>
  <si>
    <t>FY22  ESEA - Title III Parts A &amp; B (Immigrant Education, Bilingual Ed TPI/TBE) - all expenditures (state local and federal)</t>
  </si>
  <si>
    <t>FY22 IDEA &amp; Special Ed Expenditures        *Top Box: All expenditures paid with Federal IDEA funds. State and local special ed expenditures reported below.</t>
  </si>
  <si>
    <t xml:space="preserve">FY22 IDEA Part B (Expenditures paid for with IDEA Flow-Through Grant Funds)     </t>
  </si>
  <si>
    <t>All Other FY22 Special Education Expenditures (State and Local)</t>
  </si>
  <si>
    <t xml:space="preserve">FY22 Adjusted Total Expenditures less </t>
  </si>
  <si>
    <t xml:space="preserve">FY22 Average Annual Per Pupil Expenditure </t>
  </si>
  <si>
    <t>FY22 Total Student Enrollment (Use list on IDEA grant webpage - link at top of this page)</t>
  </si>
  <si>
    <t>FY22 # of Students with IEPs (final, verified Child Count provided by ISBE)</t>
  </si>
  <si>
    <t>FY22 Excess Cost Threshold</t>
  </si>
  <si>
    <t xml:space="preserve">     FY22 State and Local Spec Ed expenditures (Total from above)</t>
  </si>
  <si>
    <t xml:space="preserve">     FY22 Spec Ed % allocated for all functions except Direct instruction</t>
  </si>
  <si>
    <t xml:space="preserve">     FY22 % Special Ed Direct instruction within regular classroom</t>
  </si>
  <si>
    <t>Enter the FY22 IDEA Excess Cost Threshold (Line 54 from above)</t>
  </si>
  <si>
    <r>
      <t>Operations and Maintenance Fund (20)</t>
    </r>
    <r>
      <rPr>
        <b/>
        <sz val="10"/>
        <color rgb="FFFF0000"/>
        <rFont val="Arial"/>
        <family val="2"/>
      </rPr>
      <t xml:space="preserve"> - often times line 138K; otherwise put N/A</t>
    </r>
  </si>
  <si>
    <t>Transportation Fund (40) - Explain methodology and % if using AFR or if using Transportation claim, use FY23 (for FY22 expenditures), Page 2, Column C less PreK</t>
  </si>
  <si>
    <t>FY22 Average Annual Per Pupil Expenditure (same as line 49, above)</t>
  </si>
  <si>
    <t xml:space="preserve">The district met the FY22 IDEA excess cost threshold if the final amount is zero or a positive number. A negative amount indicates the district did not meet the FY22 IDEA excess cost threshold.   Contact your IDEA Grant Coordinator if negative. </t>
  </si>
  <si>
    <t xml:space="preserve">     Line 5K Direct Instruction (less Cap Outlay (5G) and Non Cap Equip (5I))</t>
  </si>
  <si>
    <t xml:space="preserve">     Less AFR Line 5K Direct Instruction (less Cap Outlay (5G) and Non Cap Equip (5I))</t>
  </si>
  <si>
    <t>NOTE:  ARP expenditures are not included in this worksheet because they are special education costs that do not impact the calculation.</t>
  </si>
  <si>
    <t xml:space="preserve">FY22 ESEA Title Expenditures - include all Title expenditures, regardless of revenue source.   </t>
  </si>
  <si>
    <t>Explanation</t>
  </si>
  <si>
    <r>
      <t xml:space="preserve">                           </t>
    </r>
    <r>
      <rPr>
        <b/>
        <sz val="11"/>
        <color theme="1"/>
        <rFont val="Arial"/>
        <family val="2"/>
      </rPr>
      <t xml:space="preserve">                                  </t>
    </r>
    <r>
      <rPr>
        <b/>
        <sz val="12"/>
        <color theme="1"/>
        <rFont val="Arial"/>
        <family val="2"/>
      </rPr>
      <t>IDEA Grant Webpage -</t>
    </r>
    <r>
      <rPr>
        <b/>
        <sz val="11"/>
        <color theme="1"/>
        <rFont val="Arial"/>
        <family val="2"/>
      </rPr>
      <t xml:space="preserve"> </t>
    </r>
  </si>
  <si>
    <t>Enter where obtained, if not from line 5 (less Cap Outlay (5G) and Non Cap Equip (5I)) in AFR:</t>
  </si>
  <si>
    <r>
      <t xml:space="preserve">Tort Fund (80) 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- often times lines 319K, 392K, 333K, 350K, 351K, 399K, 407K in AFR</t>
    </r>
  </si>
  <si>
    <r>
      <t xml:space="preserve">Total </t>
    </r>
    <r>
      <rPr>
        <sz val="9"/>
        <color theme="1"/>
        <rFont val="Arial"/>
        <family val="2"/>
      </rPr>
      <t>(Sum of D-1, D-2 &amp; D-3)</t>
    </r>
  </si>
  <si>
    <r>
      <t xml:space="preserve">Total </t>
    </r>
    <r>
      <rPr>
        <sz val="9"/>
        <color theme="1"/>
        <rFont val="Arial"/>
        <family val="2"/>
      </rPr>
      <t>(C less D)</t>
    </r>
  </si>
  <si>
    <r>
      <t>Total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(line 45/line 48)</t>
    </r>
  </si>
  <si>
    <r>
      <t>Total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(line 52 x line 53)</t>
    </r>
  </si>
  <si>
    <t>FY22 Check (line 76 - line 77)</t>
  </si>
  <si>
    <t>updated: 12/5/22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</si>
</sst>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206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"/>
      <family val="2"/>
    </font>
    <font>
      <b/>
      <u/>
      <sz val="10"/>
      <color theme="1"/>
      <name val="Arial"/>
      <family val="2"/>
    </font>
    <font>
      <i/>
      <sz val="8"/>
      <name val="Arial Narrow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i/>
      <sz val="10"/>
      <color theme="1"/>
      <name val="Arial Narrow"/>
      <family val="2"/>
    </font>
    <font>
      <i/>
      <sz val="9"/>
      <color theme="1"/>
      <name val="Arial"/>
      <family val="2"/>
    </font>
    <font>
      <i/>
      <sz val="9"/>
      <color theme="1"/>
      <name val="Arial Narrow"/>
      <family val="2"/>
    </font>
    <font>
      <b/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 Narrow"/>
      <family val="2"/>
    </font>
    <font>
      <b/>
      <i/>
      <sz val="11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rgb="FFFF0000"/>
      <name val="Arial Narrow"/>
      <family val="2"/>
    </font>
    <font>
      <b/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9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medium">
        <color indexed="64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medium">
        <color auto="1"/>
      </left>
      <right style="thin">
        <color theme="0" tint="-0.14990691854609822"/>
      </right>
      <top style="thin">
        <color theme="0" tint="-0.14990691854609822"/>
      </top>
      <bottom style="medium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theme="0" tint="-0.14993743705557422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0" tint="-0.149937437055574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rgb="FF7F7F7F"/>
      </right>
      <top style="medium">
        <color auto="1"/>
      </top>
      <bottom style="medium">
        <color indexed="64"/>
      </bottom>
      <diagonal/>
    </border>
    <border>
      <left/>
      <right style="thin">
        <color rgb="FF7F7F7F"/>
      </right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4" fillId="7" borderId="94" applyNumberFormat="0" applyAlignment="0">
      <protection locked="0"/>
    </xf>
    <xf numFmtId="0" fontId="45" fillId="8" borderId="94" applyNumberFormat="0" applyAlignment="0" applyProtection="0"/>
  </cellStyleXfs>
  <cellXfs count="344">
    <xf numFmtId="0" fontId="0" fillId="0" borderId="0" xfId="0"/>
    <xf numFmtId="0" fontId="23" fillId="0" borderId="0" xfId="2" applyFont="1" applyAlignment="1" applyProtection="1"/>
    <xf numFmtId="49" fontId="11" fillId="0" borderId="0" xfId="0" applyNumberFormat="1" applyFont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6" fillId="0" borderId="0" xfId="0" applyFont="1" applyProtection="1"/>
    <xf numFmtId="14" fontId="6" fillId="0" borderId="0" xfId="0" applyNumberFormat="1" applyFont="1" applyProtection="1"/>
    <xf numFmtId="0" fontId="21" fillId="0" borderId="25" xfId="0" applyFont="1" applyBorder="1" applyAlignment="1" applyProtection="1">
      <alignment vertical="center"/>
    </xf>
    <xf numFmtId="0" fontId="9" fillId="0" borderId="25" xfId="0" applyFont="1" applyBorder="1" applyAlignment="1" applyProtection="1"/>
    <xf numFmtId="0" fontId="9" fillId="0" borderId="54" xfId="0" applyFont="1" applyBorder="1" applyAlignment="1" applyProtection="1"/>
    <xf numFmtId="0" fontId="9" fillId="0" borderId="41" xfId="0" applyFont="1" applyBorder="1" applyAlignment="1" applyProtection="1"/>
    <xf numFmtId="0" fontId="9" fillId="0" borderId="55" xfId="0" applyFont="1" applyBorder="1" applyAlignment="1" applyProtection="1"/>
    <xf numFmtId="0" fontId="5" fillId="0" borderId="0" xfId="0" applyFont="1" applyProtection="1"/>
    <xf numFmtId="0" fontId="7" fillId="0" borderId="0" xfId="0" applyFont="1" applyBorder="1" applyProtection="1"/>
    <xf numFmtId="0" fontId="6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15" fillId="0" borderId="0" xfId="0" applyFont="1" applyAlignment="1" applyProtection="1"/>
    <xf numFmtId="0" fontId="6" fillId="0" borderId="0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vertical="center"/>
    </xf>
    <xf numFmtId="0" fontId="5" fillId="0" borderId="43" xfId="0" applyFont="1" applyBorder="1" applyProtection="1"/>
    <xf numFmtId="0" fontId="39" fillId="0" borderId="40" xfId="0" applyFont="1" applyBorder="1" applyAlignment="1" applyProtection="1">
      <alignment vertical="center"/>
    </xf>
    <xf numFmtId="0" fontId="28" fillId="0" borderId="49" xfId="0" applyFont="1" applyBorder="1" applyAlignment="1" applyProtection="1">
      <alignment wrapText="1"/>
    </xf>
    <xf numFmtId="0" fontId="30" fillId="0" borderId="48" xfId="0" applyFont="1" applyBorder="1" applyProtection="1"/>
    <xf numFmtId="0" fontId="19" fillId="0" borderId="42" xfId="0" applyFont="1" applyBorder="1" applyAlignment="1" applyProtection="1">
      <alignment horizontal="center"/>
    </xf>
    <xf numFmtId="0" fontId="18" fillId="0" borderId="56" xfId="0" applyFont="1" applyBorder="1" applyAlignment="1" applyProtection="1">
      <alignment horizontal="center"/>
    </xf>
    <xf numFmtId="0" fontId="9" fillId="0" borderId="50" xfId="0" applyFont="1" applyBorder="1" applyAlignment="1" applyProtection="1">
      <alignment vertical="center"/>
    </xf>
    <xf numFmtId="0" fontId="8" fillId="0" borderId="3" xfId="0" applyFont="1" applyBorder="1" applyProtection="1"/>
    <xf numFmtId="0" fontId="32" fillId="0" borderId="3" xfId="0" applyFont="1" applyBorder="1" applyAlignment="1" applyProtection="1">
      <alignment horizontal="right" vertical="center" wrapText="1"/>
    </xf>
    <xf numFmtId="0" fontId="9" fillId="0" borderId="3" xfId="0" applyFont="1" applyBorder="1" applyAlignment="1" applyProtection="1"/>
    <xf numFmtId="0" fontId="8" fillId="0" borderId="3" xfId="0" applyFont="1" applyBorder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0" fontId="9" fillId="2" borderId="46" xfId="0" applyFont="1" applyFill="1" applyBorder="1" applyAlignment="1" applyProtection="1">
      <alignment vertical="center"/>
    </xf>
    <xf numFmtId="0" fontId="8" fillId="0" borderId="19" xfId="0" applyFont="1" applyBorder="1" applyAlignment="1" applyProtection="1">
      <alignment horizontal="right"/>
    </xf>
    <xf numFmtId="0" fontId="5" fillId="2" borderId="53" xfId="0" applyFont="1" applyFill="1" applyBorder="1" applyAlignment="1" applyProtection="1">
      <alignment vertical="center"/>
    </xf>
    <xf numFmtId="0" fontId="5" fillId="0" borderId="41" xfId="0" applyFont="1" applyBorder="1" applyProtection="1"/>
    <xf numFmtId="0" fontId="5" fillId="0" borderId="41" xfId="0" applyFont="1" applyFill="1" applyBorder="1" applyAlignment="1" applyProtection="1">
      <alignment horizontal="right" vertical="center"/>
    </xf>
    <xf numFmtId="0" fontId="7" fillId="3" borderId="24" xfId="0" applyFont="1" applyFill="1" applyBorder="1" applyProtection="1"/>
    <xf numFmtId="0" fontId="5" fillId="3" borderId="26" xfId="0" applyFont="1" applyFill="1" applyBorder="1" applyProtection="1"/>
    <xf numFmtId="164" fontId="15" fillId="3" borderId="27" xfId="1" applyNumberFormat="1" applyFont="1" applyFill="1" applyBorder="1" applyAlignment="1" applyProtection="1">
      <alignment horizontal="center"/>
    </xf>
    <xf numFmtId="164" fontId="6" fillId="3" borderId="45" xfId="1" applyNumberFormat="1" applyFont="1" applyFill="1" applyBorder="1" applyAlignment="1" applyProtection="1">
      <alignment horizontal="center"/>
    </xf>
    <xf numFmtId="164" fontId="15" fillId="3" borderId="63" xfId="1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164" fontId="6" fillId="0" borderId="0" xfId="0" applyNumberFormat="1" applyFont="1" applyBorder="1" applyAlignment="1" applyProtection="1">
      <alignment horizontal="center"/>
    </xf>
    <xf numFmtId="0" fontId="41" fillId="2" borderId="62" xfId="0" applyFont="1" applyFill="1" applyBorder="1" applyAlignment="1" applyProtection="1">
      <alignment vertical="center"/>
    </xf>
    <xf numFmtId="0" fontId="5" fillId="2" borderId="62" xfId="0" applyFont="1" applyFill="1" applyBorder="1" applyProtection="1"/>
    <xf numFmtId="0" fontId="5" fillId="2" borderId="62" xfId="0" applyFont="1" applyFill="1" applyBorder="1" applyAlignment="1" applyProtection="1">
      <alignment vertical="center"/>
    </xf>
    <xf numFmtId="0" fontId="5" fillId="0" borderId="62" xfId="0" applyFont="1" applyBorder="1" applyProtection="1"/>
    <xf numFmtId="164" fontId="19" fillId="0" borderId="62" xfId="0" applyNumberFormat="1" applyFont="1" applyBorder="1" applyAlignment="1" applyProtection="1">
      <alignment horizontal="center"/>
    </xf>
    <xf numFmtId="164" fontId="18" fillId="0" borderId="62" xfId="0" applyNumberFormat="1" applyFont="1" applyBorder="1" applyAlignment="1" applyProtection="1">
      <alignment horizontal="center"/>
    </xf>
    <xf numFmtId="0" fontId="39" fillId="0" borderId="51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wrapText="1"/>
    </xf>
    <xf numFmtId="0" fontId="33" fillId="0" borderId="21" xfId="0" applyFont="1" applyBorder="1" applyAlignment="1" applyProtection="1">
      <alignment vertical="center" wrapText="1"/>
    </xf>
    <xf numFmtId="0" fontId="33" fillId="0" borderId="21" xfId="0" applyFont="1" applyBorder="1" applyAlignment="1" applyProtection="1">
      <alignment wrapText="1"/>
    </xf>
    <xf numFmtId="0" fontId="10" fillId="0" borderId="59" xfId="0" applyFont="1" applyBorder="1" applyAlignment="1" applyProtection="1">
      <alignment wrapText="1"/>
    </xf>
    <xf numFmtId="164" fontId="6" fillId="0" borderId="60" xfId="0" applyNumberFormat="1" applyFont="1" applyBorder="1" applyAlignment="1" applyProtection="1"/>
    <xf numFmtId="164" fontId="6" fillId="0" borderId="61" xfId="0" applyNumberFormat="1" applyFont="1" applyBorder="1" applyAlignment="1" applyProtection="1"/>
    <xf numFmtId="0" fontId="5" fillId="0" borderId="3" xfId="0" applyFont="1" applyBorder="1" applyProtection="1"/>
    <xf numFmtId="0" fontId="32" fillId="0" borderId="3" xfId="0" applyFont="1" applyBorder="1" applyAlignment="1" applyProtection="1">
      <alignment horizontal="right" vertical="center"/>
    </xf>
    <xf numFmtId="0" fontId="5" fillId="0" borderId="5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164" fontId="6" fillId="0" borderId="0" xfId="0" applyNumberFormat="1" applyFont="1" applyProtection="1"/>
    <xf numFmtId="0" fontId="4" fillId="0" borderId="4" xfId="0" applyFont="1" applyBorder="1" applyAlignment="1" applyProtection="1">
      <alignment vertical="center"/>
    </xf>
    <xf numFmtId="0" fontId="5" fillId="0" borderId="5" xfId="0" applyFont="1" applyBorder="1" applyProtection="1"/>
    <xf numFmtId="0" fontId="5" fillId="0" borderId="5" xfId="0" applyFont="1" applyBorder="1" applyAlignment="1" applyProtection="1">
      <alignment vertical="center"/>
    </xf>
    <xf numFmtId="164" fontId="19" fillId="0" borderId="22" xfId="0" applyNumberFormat="1" applyFont="1" applyBorder="1" applyAlignment="1" applyProtection="1">
      <alignment horizontal="center"/>
    </xf>
    <xf numFmtId="164" fontId="18" fillId="0" borderId="30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4" fontId="6" fillId="5" borderId="20" xfId="0" applyNumberFormat="1" applyFont="1" applyFill="1" applyBorder="1" applyAlignment="1" applyProtection="1"/>
    <xf numFmtId="164" fontId="6" fillId="5" borderId="19" xfId="0" applyNumberFormat="1" applyFont="1" applyFill="1" applyBorder="1" applyAlignment="1" applyProtection="1"/>
    <xf numFmtId="164" fontId="6" fillId="5" borderId="33" xfId="0" applyNumberFormat="1" applyFont="1" applyFill="1" applyBorder="1" applyAlignment="1" applyProtection="1"/>
    <xf numFmtId="0" fontId="5" fillId="0" borderId="9" xfId="0" applyFont="1" applyFill="1" applyBorder="1" applyAlignment="1" applyProtection="1">
      <alignment horizontal="right" vertical="center"/>
    </xf>
    <xf numFmtId="0" fontId="7" fillId="3" borderId="10" xfId="0" applyFont="1" applyFill="1" applyBorder="1" applyProtection="1"/>
    <xf numFmtId="0" fontId="5" fillId="3" borderId="11" xfId="0" applyFont="1" applyFill="1" applyBorder="1" applyProtection="1"/>
    <xf numFmtId="164" fontId="15" fillId="3" borderId="20" xfId="0" applyNumberFormat="1" applyFont="1" applyFill="1" applyBorder="1" applyAlignment="1" applyProtection="1">
      <alignment horizontal="center"/>
    </xf>
    <xf numFmtId="164" fontId="15" fillId="3" borderId="13" xfId="1" applyNumberFormat="1" applyFont="1" applyFill="1" applyBorder="1" applyAlignment="1" applyProtection="1">
      <alignment horizontal="center"/>
    </xf>
    <xf numFmtId="164" fontId="15" fillId="3" borderId="32" xfId="1" applyNumberFormat="1" applyFont="1" applyFill="1" applyBorder="1" applyAlignment="1" applyProtection="1">
      <alignment horizontal="center"/>
    </xf>
    <xf numFmtId="164" fontId="19" fillId="0" borderId="30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vertical="center"/>
    </xf>
    <xf numFmtId="0" fontId="26" fillId="0" borderId="3" xfId="0" applyFont="1" applyBorder="1" applyAlignment="1" applyProtection="1">
      <alignment vertical="center"/>
    </xf>
    <xf numFmtId="0" fontId="27" fillId="0" borderId="3" xfId="0" applyFont="1" applyFill="1" applyBorder="1" applyProtection="1"/>
    <xf numFmtId="0" fontId="26" fillId="0" borderId="3" xfId="0" applyFont="1" applyFill="1" applyBorder="1" applyProtection="1"/>
    <xf numFmtId="164" fontId="6" fillId="3" borderId="31" xfId="1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5" xfId="0" applyFont="1" applyBorder="1" applyProtection="1"/>
    <xf numFmtId="0" fontId="6" fillId="0" borderId="17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" fillId="0" borderId="3" xfId="0" applyFont="1" applyFill="1" applyBorder="1" applyProtection="1"/>
    <xf numFmtId="0" fontId="5" fillId="0" borderId="3" xfId="0" applyFont="1" applyFill="1" applyBorder="1" applyProtection="1"/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vertical="center"/>
    </xf>
    <xf numFmtId="164" fontId="6" fillId="3" borderId="31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/>
    </xf>
    <xf numFmtId="0" fontId="9" fillId="0" borderId="16" xfId="0" applyFont="1" applyBorder="1" applyAlignment="1" applyProtection="1">
      <alignment vertical="center"/>
    </xf>
    <xf numFmtId="0" fontId="5" fillId="0" borderId="21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21" xfId="0" applyFont="1" applyFill="1" applyBorder="1" applyProtection="1"/>
    <xf numFmtId="164" fontId="6" fillId="3" borderId="31" xfId="1" applyNumberFormat="1" applyFont="1" applyFill="1" applyBorder="1" applyAlignment="1" applyProtection="1">
      <alignment horizontal="center" vertical="center" readingOrder="1"/>
    </xf>
    <xf numFmtId="0" fontId="8" fillId="0" borderId="3" xfId="0" applyFont="1" applyBorder="1" applyAlignment="1" applyProtection="1">
      <alignment vertical="center"/>
    </xf>
    <xf numFmtId="0" fontId="25" fillId="0" borderId="3" xfId="0" applyFont="1" applyFill="1" applyBorder="1" applyProtection="1"/>
    <xf numFmtId="0" fontId="8" fillId="0" borderId="3" xfId="0" applyFont="1" applyFill="1" applyBorder="1" applyProtection="1"/>
    <xf numFmtId="0" fontId="13" fillId="0" borderId="3" xfId="0" applyFont="1" applyFill="1" applyBorder="1" applyProtection="1"/>
    <xf numFmtId="0" fontId="7" fillId="3" borderId="34" xfId="0" applyFont="1" applyFill="1" applyBorder="1" applyAlignment="1" applyProtection="1">
      <alignment vertical="center"/>
    </xf>
    <xf numFmtId="0" fontId="5" fillId="3" borderId="35" xfId="0" applyFont="1" applyFill="1" applyBorder="1" applyProtection="1"/>
    <xf numFmtId="164" fontId="15" fillId="3" borderId="36" xfId="1" applyNumberFormat="1" applyFont="1" applyFill="1" applyBorder="1" applyAlignment="1" applyProtection="1">
      <alignment horizontal="center"/>
    </xf>
    <xf numFmtId="164" fontId="15" fillId="3" borderId="37" xfId="1" applyNumberFormat="1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8" xfId="0" applyFont="1" applyBorder="1" applyProtection="1"/>
    <xf numFmtId="164" fontId="6" fillId="0" borderId="18" xfId="0" applyNumberFormat="1" applyFont="1" applyBorder="1" applyProtection="1"/>
    <xf numFmtId="164" fontId="6" fillId="6" borderId="20" xfId="0" applyNumberFormat="1" applyFont="1" applyFill="1" applyBorder="1" applyAlignment="1" applyProtection="1">
      <alignment horizontal="center"/>
    </xf>
    <xf numFmtId="164" fontId="6" fillId="6" borderId="33" xfId="0" applyNumberFormat="1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Protection="1"/>
    <xf numFmtId="0" fontId="7" fillId="0" borderId="9" xfId="0" applyFont="1" applyFill="1" applyBorder="1" applyAlignment="1" applyProtection="1">
      <alignment horizontal="right" vertical="center"/>
    </xf>
    <xf numFmtId="0" fontId="7" fillId="3" borderId="1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vertical="center"/>
    </xf>
    <xf numFmtId="0" fontId="36" fillId="0" borderId="3" xfId="0" applyFont="1" applyFill="1" applyBorder="1" applyAlignment="1" applyProtection="1">
      <alignment vertical="center"/>
    </xf>
    <xf numFmtId="0" fontId="36" fillId="0" borderId="3" xfId="0" applyFont="1" applyFill="1" applyBorder="1" applyProtection="1"/>
    <xf numFmtId="3" fontId="6" fillId="4" borderId="33" xfId="0" applyNumberFormat="1" applyFont="1" applyFill="1" applyBorder="1" applyAlignment="1" applyProtection="1">
      <alignment horizontal="center"/>
    </xf>
    <xf numFmtId="0" fontId="7" fillId="0" borderId="14" xfId="0" applyFont="1" applyBorder="1" applyAlignment="1" applyProtection="1">
      <alignment vertical="center"/>
    </xf>
    <xf numFmtId="0" fontId="5" fillId="0" borderId="15" xfId="0" applyFont="1" applyBorder="1" applyProtection="1"/>
    <xf numFmtId="0" fontId="7" fillId="0" borderId="15" xfId="0" applyFont="1" applyFill="1" applyBorder="1" applyAlignment="1" applyProtection="1">
      <alignment horizontal="right" vertical="center"/>
    </xf>
    <xf numFmtId="0" fontId="7" fillId="3" borderId="11" xfId="0" applyFont="1" applyFill="1" applyBorder="1" applyProtection="1"/>
    <xf numFmtId="164" fontId="15" fillId="3" borderId="13" xfId="0" applyNumberFormat="1" applyFont="1" applyFill="1" applyBorder="1" applyAlignment="1" applyProtection="1">
      <alignment horizontal="center"/>
    </xf>
    <xf numFmtId="164" fontId="15" fillId="3" borderId="32" xfId="0" applyNumberFormat="1" applyFont="1" applyFill="1" applyBorder="1" applyAlignment="1" applyProtection="1">
      <alignment horizontal="center"/>
    </xf>
    <xf numFmtId="3" fontId="6" fillId="0" borderId="0" xfId="0" applyNumberFormat="1" applyFont="1" applyProtection="1"/>
    <xf numFmtId="3" fontId="18" fillId="0" borderId="30" xfId="0" applyNumberFormat="1" applyFont="1" applyBorder="1" applyAlignment="1" applyProtection="1">
      <alignment horizontal="center"/>
    </xf>
    <xf numFmtId="3" fontId="6" fillId="4" borderId="31" xfId="0" applyNumberFormat="1" applyFont="1" applyFill="1" applyBorder="1" applyAlignment="1" applyProtection="1">
      <alignment horizontal="center"/>
    </xf>
    <xf numFmtId="164" fontId="6" fillId="4" borderId="20" xfId="0" applyNumberFormat="1" applyFont="1" applyFill="1" applyBorder="1" applyAlignment="1" applyProtection="1">
      <alignment horizontal="center"/>
    </xf>
    <xf numFmtId="164" fontId="6" fillId="4" borderId="33" xfId="0" applyNumberFormat="1" applyFont="1" applyFill="1" applyBorder="1" applyAlignment="1" applyProtection="1">
      <alignment horizontal="center"/>
    </xf>
    <xf numFmtId="0" fontId="7" fillId="3" borderId="12" xfId="0" applyFont="1" applyFill="1" applyBorder="1" applyProtection="1"/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3" fillId="0" borderId="47" xfId="0" applyFont="1" applyBorder="1" applyAlignment="1" applyProtection="1">
      <alignment vertical="center"/>
    </xf>
    <xf numFmtId="0" fontId="7" fillId="0" borderId="49" xfId="0" applyFont="1" applyBorder="1" applyProtection="1"/>
    <xf numFmtId="0" fontId="7" fillId="0" borderId="49" xfId="0" applyFont="1" applyBorder="1" applyAlignment="1" applyProtection="1">
      <alignment vertical="center"/>
    </xf>
    <xf numFmtId="3" fontId="18" fillId="0" borderId="44" xfId="0" applyNumberFormat="1" applyFont="1" applyBorder="1" applyAlignment="1" applyProtection="1">
      <alignment horizontal="center"/>
    </xf>
    <xf numFmtId="0" fontId="7" fillId="0" borderId="78" xfId="0" applyFont="1" applyBorder="1" applyAlignment="1" applyProtection="1">
      <alignment vertical="center"/>
    </xf>
    <xf numFmtId="0" fontId="7" fillId="0" borderId="21" xfId="0" applyFont="1" applyBorder="1" applyProtection="1"/>
    <xf numFmtId="0" fontId="7" fillId="0" borderId="21" xfId="0" applyFont="1" applyBorder="1" applyAlignment="1" applyProtection="1">
      <alignment vertical="center"/>
    </xf>
    <xf numFmtId="164" fontId="18" fillId="6" borderId="60" xfId="0" applyNumberFormat="1" applyFont="1" applyFill="1" applyBorder="1" applyAlignment="1" applyProtection="1">
      <alignment horizontal="center"/>
    </xf>
    <xf numFmtId="3" fontId="18" fillId="6" borderId="60" xfId="0" applyNumberFormat="1" applyFont="1" applyFill="1" applyBorder="1" applyAlignment="1" applyProtection="1">
      <alignment horizontal="center"/>
    </xf>
    <xf numFmtId="164" fontId="15" fillId="4" borderId="60" xfId="0" applyNumberFormat="1" applyFont="1" applyFill="1" applyBorder="1" applyAlignment="1" applyProtection="1">
      <alignment horizontal="center"/>
    </xf>
    <xf numFmtId="164" fontId="15" fillId="6" borderId="60" xfId="0" applyNumberFormat="1" applyFont="1" applyFill="1" applyBorder="1" applyAlignment="1" applyProtection="1">
      <alignment horizontal="center"/>
    </xf>
    <xf numFmtId="0" fontId="14" fillId="0" borderId="50" xfId="0" applyFont="1" applyBorder="1" applyAlignment="1" applyProtection="1">
      <alignment vertical="center"/>
    </xf>
    <xf numFmtId="0" fontId="7" fillId="0" borderId="3" xfId="0" applyFont="1" applyBorder="1" applyProtection="1"/>
    <xf numFmtId="0" fontId="31" fillId="2" borderId="3" xfId="0" applyFont="1" applyFill="1" applyBorder="1" applyAlignment="1" applyProtection="1">
      <alignment vertical="center"/>
    </xf>
    <xf numFmtId="0" fontId="29" fillId="0" borderId="3" xfId="0" applyFont="1" applyBorder="1" applyProtection="1"/>
    <xf numFmtId="4" fontId="43" fillId="4" borderId="28" xfId="0" applyNumberFormat="1" applyFont="1" applyFill="1" applyBorder="1" applyAlignment="1" applyProtection="1">
      <alignment horizontal="center"/>
    </xf>
    <xf numFmtId="4" fontId="15" fillId="4" borderId="28" xfId="0" applyNumberFormat="1" applyFont="1" applyFill="1" applyBorder="1" applyAlignment="1" applyProtection="1">
      <alignment horizontal="center"/>
    </xf>
    <xf numFmtId="164" fontId="15" fillId="4" borderId="28" xfId="0" applyNumberFormat="1" applyFont="1" applyFill="1" applyBorder="1" applyAlignment="1" applyProtection="1">
      <alignment horizontal="center"/>
    </xf>
    <xf numFmtId="0" fontId="14" fillId="0" borderId="51" xfId="0" applyFont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29" fillId="0" borderId="0" xfId="0" applyFont="1" applyBorder="1" applyProtection="1"/>
    <xf numFmtId="164" fontId="15" fillId="3" borderId="28" xfId="0" applyNumberFormat="1" applyFont="1" applyFill="1" applyBorder="1" applyAlignment="1" applyProtection="1">
      <alignment horizontal="center"/>
    </xf>
    <xf numFmtId="164" fontId="43" fillId="3" borderId="28" xfId="0" applyNumberFormat="1" applyFont="1" applyFill="1" applyBorder="1" applyAlignment="1" applyProtection="1">
      <alignment horizontal="center"/>
    </xf>
    <xf numFmtId="10" fontId="43" fillId="3" borderId="28" xfId="0" applyNumberFormat="1" applyFont="1" applyFill="1" applyBorder="1" applyAlignment="1" applyProtection="1">
      <alignment horizontal="center"/>
    </xf>
    <xf numFmtId="10" fontId="15" fillId="3" borderId="28" xfId="0" applyNumberFormat="1" applyFont="1" applyFill="1" applyBorder="1" applyAlignment="1" applyProtection="1">
      <alignment horizontal="center"/>
    </xf>
    <xf numFmtId="3" fontId="34" fillId="6" borderId="28" xfId="0" applyNumberFormat="1" applyFont="1" applyFill="1" applyBorder="1" applyAlignment="1" applyProtection="1">
      <alignment horizontal="center"/>
    </xf>
    <xf numFmtId="3" fontId="6" fillId="6" borderId="28" xfId="0" applyNumberFormat="1" applyFont="1" applyFill="1" applyBorder="1" applyAlignment="1" applyProtection="1">
      <alignment horizontal="center"/>
    </xf>
    <xf numFmtId="164" fontId="15" fillId="6" borderId="28" xfId="0" applyNumberFormat="1" applyFont="1" applyFill="1" applyBorder="1" applyAlignment="1" applyProtection="1">
      <alignment horizontal="center"/>
    </xf>
    <xf numFmtId="164" fontId="43" fillId="4" borderId="28" xfId="0" applyNumberFormat="1" applyFont="1" applyFill="1" applyBorder="1" applyAlignment="1" applyProtection="1">
      <alignment horizontal="center"/>
    </xf>
    <xf numFmtId="164" fontId="6" fillId="6" borderId="77" xfId="0" applyNumberFormat="1" applyFont="1" applyFill="1" applyBorder="1" applyAlignment="1" applyProtection="1">
      <alignment horizontal="center"/>
    </xf>
    <xf numFmtId="164" fontId="15" fillId="6" borderId="77" xfId="0" applyNumberFormat="1" applyFont="1" applyFill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164" fontId="15" fillId="3" borderId="77" xfId="0" applyNumberFormat="1" applyFont="1" applyFill="1" applyBorder="1" applyAlignment="1" applyProtection="1">
      <alignment horizontal="center"/>
    </xf>
    <xf numFmtId="164" fontId="15" fillId="4" borderId="77" xfId="0" applyNumberFormat="1" applyFont="1" applyFill="1" applyBorder="1" applyAlignment="1" applyProtection="1">
      <alignment horizontal="center"/>
    </xf>
    <xf numFmtId="0" fontId="7" fillId="0" borderId="24" xfId="0" applyFont="1" applyBorder="1" applyAlignment="1" applyProtection="1">
      <alignment vertical="center"/>
    </xf>
    <xf numFmtId="0" fontId="7" fillId="0" borderId="25" xfId="0" applyFont="1" applyBorder="1" applyProtection="1"/>
    <xf numFmtId="0" fontId="7" fillId="0" borderId="25" xfId="0" applyFont="1" applyBorder="1" applyAlignment="1" applyProtection="1">
      <alignment horizontal="right" vertical="center"/>
    </xf>
    <xf numFmtId="0" fontId="7" fillId="3" borderId="24" xfId="0" applyFont="1" applyFill="1" applyBorder="1" applyAlignment="1" applyProtection="1">
      <alignment vertical="center"/>
    </xf>
    <xf numFmtId="0" fontId="28" fillId="3" borderId="54" xfId="0" applyFont="1" applyFill="1" applyBorder="1" applyProtection="1"/>
    <xf numFmtId="164" fontId="15" fillId="3" borderId="63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 applyProtection="1"/>
    <xf numFmtId="0" fontId="8" fillId="0" borderId="0" xfId="0" applyFont="1" applyProtection="1"/>
    <xf numFmtId="0" fontId="15" fillId="0" borderId="0" xfId="0" applyFont="1" applyBorder="1" applyAlignment="1" applyProtection="1">
      <alignment horizontal="center"/>
    </xf>
    <xf numFmtId="44" fontId="6" fillId="0" borderId="0" xfId="1" applyFont="1" applyBorder="1" applyAlignment="1" applyProtection="1">
      <alignment horizontal="left"/>
    </xf>
    <xf numFmtId="44" fontId="6" fillId="0" borderId="0" xfId="1" applyFont="1" applyBorder="1" applyAlignment="1" applyProtection="1">
      <alignment horizontal="center"/>
    </xf>
    <xf numFmtId="44" fontId="6" fillId="0" borderId="0" xfId="1" applyFont="1" applyBorder="1" applyAlignment="1" applyProtection="1"/>
    <xf numFmtId="44" fontId="15" fillId="0" borderId="0" xfId="1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6" fillId="0" borderId="0" xfId="0" applyFont="1" applyFill="1" applyProtection="1"/>
    <xf numFmtId="0" fontId="15" fillId="0" borderId="0" xfId="0" applyFont="1" applyFill="1" applyBorder="1" applyAlignment="1" applyProtection="1">
      <alignment horizontal="center"/>
    </xf>
    <xf numFmtId="44" fontId="6" fillId="0" borderId="0" xfId="1" applyFont="1" applyBorder="1" applyAlignment="1" applyProtection="1">
      <alignment horizontal="center" vertical="top"/>
    </xf>
    <xf numFmtId="44" fontId="16" fillId="0" borderId="0" xfId="1" applyFont="1" applyFill="1" applyBorder="1" applyAlignment="1" applyProtection="1">
      <alignment horizontal="center"/>
    </xf>
    <xf numFmtId="0" fontId="17" fillId="0" borderId="0" xfId="0" applyFont="1" applyBorder="1" applyProtection="1"/>
    <xf numFmtId="0" fontId="28" fillId="0" borderId="0" xfId="0" applyFont="1" applyBorder="1" applyProtection="1"/>
    <xf numFmtId="0" fontId="5" fillId="0" borderId="0" xfId="0" applyFont="1" applyBorder="1" applyAlignment="1" applyProtection="1">
      <alignment vertical="top"/>
    </xf>
    <xf numFmtId="0" fontId="35" fillId="0" borderId="0" xfId="0" applyFont="1" applyBorder="1" applyProtection="1"/>
    <xf numFmtId="0" fontId="35" fillId="0" borderId="0" xfId="0" applyFont="1" applyProtection="1"/>
    <xf numFmtId="0" fontId="28" fillId="0" borderId="0" xfId="0" applyFont="1" applyProtection="1"/>
    <xf numFmtId="0" fontId="31" fillId="2" borderId="79" xfId="0" applyFont="1" applyFill="1" applyBorder="1" applyAlignment="1" applyProtection="1">
      <alignment vertical="center"/>
    </xf>
    <xf numFmtId="0" fontId="7" fillId="2" borderId="80" xfId="0" applyFont="1" applyFill="1" applyBorder="1" applyAlignment="1" applyProtection="1">
      <alignment vertical="center"/>
    </xf>
    <xf numFmtId="0" fontId="7" fillId="2" borderId="80" xfId="0" applyFont="1" applyFill="1" applyBorder="1" applyProtection="1"/>
    <xf numFmtId="0" fontId="5" fillId="2" borderId="80" xfId="0" applyFont="1" applyFill="1" applyBorder="1" applyProtection="1"/>
    <xf numFmtId="0" fontId="7" fillId="2" borderId="81" xfId="0" applyFont="1" applyFill="1" applyBorder="1" applyAlignment="1" applyProtection="1">
      <alignment vertical="center"/>
    </xf>
    <xf numFmtId="0" fontId="7" fillId="2" borderId="81" xfId="0" applyFont="1" applyFill="1" applyBorder="1" applyProtection="1"/>
    <xf numFmtId="0" fontId="5" fillId="2" borderId="81" xfId="0" applyFont="1" applyFill="1" applyBorder="1" applyProtection="1"/>
    <xf numFmtId="0" fontId="7" fillId="0" borderId="82" xfId="0" applyFont="1" applyBorder="1" applyAlignment="1" applyProtection="1">
      <alignment vertical="center"/>
    </xf>
    <xf numFmtId="0" fontId="7" fillId="0" borderId="82" xfId="0" applyFont="1" applyBorder="1" applyProtection="1"/>
    <xf numFmtId="0" fontId="7" fillId="2" borderId="82" xfId="0" applyFont="1" applyFill="1" applyBorder="1" applyProtection="1"/>
    <xf numFmtId="0" fontId="7" fillId="2" borderId="83" xfId="0" applyFont="1" applyFill="1" applyBorder="1" applyAlignment="1" applyProtection="1">
      <alignment vertical="center"/>
    </xf>
    <xf numFmtId="0" fontId="7" fillId="2" borderId="84" xfId="0" applyFont="1" applyFill="1" applyBorder="1" applyAlignment="1" applyProtection="1">
      <alignment vertical="center"/>
    </xf>
    <xf numFmtId="0" fontId="7" fillId="0" borderId="85" xfId="0" applyFont="1" applyBorder="1" applyAlignment="1" applyProtection="1">
      <alignment vertical="center"/>
    </xf>
    <xf numFmtId="0" fontId="5" fillId="2" borderId="86" xfId="0" applyFont="1" applyFill="1" applyBorder="1" applyProtection="1"/>
    <xf numFmtId="0" fontId="5" fillId="2" borderId="87" xfId="0" applyFont="1" applyFill="1" applyBorder="1" applyProtection="1"/>
    <xf numFmtId="0" fontId="7" fillId="2" borderId="88" xfId="0" applyFont="1" applyFill="1" applyBorder="1" applyProtection="1"/>
    <xf numFmtId="164" fontId="15" fillId="4" borderId="89" xfId="0" applyNumberFormat="1" applyFont="1" applyFill="1" applyBorder="1" applyAlignment="1" applyProtection="1">
      <alignment horizontal="center"/>
    </xf>
    <xf numFmtId="164" fontId="19" fillId="0" borderId="39" xfId="0" applyNumberFormat="1" applyFont="1" applyBorder="1" applyAlignment="1" applyProtection="1">
      <alignment horizontal="center"/>
    </xf>
    <xf numFmtId="0" fontId="14" fillId="0" borderId="91" xfId="0" applyFont="1" applyBorder="1" applyAlignment="1" applyProtection="1">
      <alignment horizontal="right" vertical="center"/>
    </xf>
    <xf numFmtId="0" fontId="14" fillId="0" borderId="92" xfId="0" applyFont="1" applyBorder="1" applyAlignment="1" applyProtection="1">
      <alignment horizontal="right" vertical="center"/>
    </xf>
    <xf numFmtId="0" fontId="14" fillId="0" borderId="93" xfId="0" applyFont="1" applyBorder="1" applyAlignment="1" applyProtection="1">
      <alignment horizontal="right" vertical="center"/>
    </xf>
    <xf numFmtId="0" fontId="29" fillId="0" borderId="28" xfId="0" applyFont="1" applyBorder="1" applyAlignment="1" applyProtection="1">
      <alignment horizontal="center"/>
    </xf>
    <xf numFmtId="0" fontId="15" fillId="3" borderId="28" xfId="0" applyNumberFormat="1" applyFont="1" applyFill="1" applyBorder="1" applyAlignment="1" applyProtection="1">
      <alignment horizontal="center"/>
    </xf>
    <xf numFmtId="0" fontId="16" fillId="0" borderId="28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protection locked="0"/>
    </xf>
    <xf numFmtId="0" fontId="9" fillId="0" borderId="27" xfId="0" applyFont="1" applyBorder="1" applyAlignment="1" applyProtection="1">
      <protection locked="0"/>
    </xf>
    <xf numFmtId="0" fontId="9" fillId="0" borderId="25" xfId="0" applyFont="1" applyBorder="1" applyProtection="1">
      <protection locked="0"/>
    </xf>
    <xf numFmtId="0" fontId="5" fillId="2" borderId="41" xfId="0" applyFont="1" applyFill="1" applyBorder="1" applyProtection="1">
      <protection locked="0"/>
    </xf>
    <xf numFmtId="0" fontId="9" fillId="0" borderId="41" xfId="0" applyFont="1" applyBorder="1" applyProtection="1">
      <protection locked="0"/>
    </xf>
    <xf numFmtId="0" fontId="44" fillId="7" borderId="94" xfId="3" applyAlignment="1" applyProtection="1">
      <protection locked="0"/>
    </xf>
    <xf numFmtId="0" fontId="44" fillId="7" borderId="94" xfId="3" applyAlignment="1" applyProtection="1">
      <alignment horizontal="left"/>
      <protection locked="0"/>
    </xf>
    <xf numFmtId="164" fontId="44" fillId="7" borderId="94" xfId="3" applyNumberFormat="1" applyAlignment="1" applyProtection="1">
      <alignment horizontal="center"/>
      <protection locked="0"/>
    </xf>
    <xf numFmtId="164" fontId="44" fillId="7" borderId="94" xfId="3" applyNumberFormat="1" applyAlignment="1" applyProtection="1">
      <alignment horizontal="center" vertical="center"/>
      <protection locked="0"/>
    </xf>
    <xf numFmtId="164" fontId="44" fillId="7" borderId="94" xfId="3" applyNumberFormat="1" applyAlignment="1" applyProtection="1">
      <alignment horizontal="center" vertical="center" readingOrder="1"/>
      <protection locked="0"/>
    </xf>
    <xf numFmtId="0" fontId="5" fillId="0" borderId="68" xfId="0" applyFont="1" applyBorder="1" applyProtection="1"/>
    <xf numFmtId="0" fontId="7" fillId="0" borderId="73" xfId="0" applyFont="1" applyBorder="1" applyProtection="1"/>
    <xf numFmtId="0" fontId="7" fillId="2" borderId="74" xfId="0" applyFont="1" applyFill="1" applyBorder="1" applyProtection="1"/>
    <xf numFmtId="0" fontId="5" fillId="2" borderId="74" xfId="0" applyFont="1" applyFill="1" applyBorder="1" applyProtection="1"/>
    <xf numFmtId="0" fontId="5" fillId="0" borderId="65" xfId="0" applyFont="1" applyBorder="1" applyProtection="1"/>
    <xf numFmtId="0" fontId="5" fillId="0" borderId="72" xfId="0" applyFont="1" applyBorder="1" applyProtection="1"/>
    <xf numFmtId="0" fontId="5" fillId="0" borderId="73" xfId="0" applyFont="1" applyBorder="1" applyProtection="1"/>
    <xf numFmtId="0" fontId="5" fillId="0" borderId="76" xfId="0" applyFont="1" applyBorder="1" applyProtection="1"/>
    <xf numFmtId="0" fontId="5" fillId="0" borderId="74" xfId="0" applyFont="1" applyBorder="1" applyProtection="1"/>
    <xf numFmtId="0" fontId="5" fillId="2" borderId="67" xfId="0" applyFont="1" applyFill="1" applyBorder="1" applyProtection="1"/>
    <xf numFmtId="0" fontId="5" fillId="2" borderId="65" xfId="0" applyFont="1" applyFill="1" applyBorder="1" applyProtection="1"/>
    <xf numFmtId="0" fontId="5" fillId="2" borderId="64" xfId="0" applyFont="1" applyFill="1" applyBorder="1" applyProtection="1"/>
    <xf numFmtId="0" fontId="5" fillId="0" borderId="67" xfId="0" applyFont="1" applyBorder="1" applyProtection="1"/>
    <xf numFmtId="0" fontId="5" fillId="0" borderId="71" xfId="0" applyFont="1" applyBorder="1" applyProtection="1"/>
    <xf numFmtId="0" fontId="5" fillId="0" borderId="69" xfId="0" applyFont="1" applyBorder="1" applyProtection="1"/>
    <xf numFmtId="0" fontId="5" fillId="0" borderId="75" xfId="0" applyFont="1" applyBorder="1" applyProtection="1"/>
    <xf numFmtId="0" fontId="5" fillId="0" borderId="64" xfId="0" applyFont="1" applyBorder="1" applyProtection="1"/>
    <xf numFmtId="0" fontId="7" fillId="2" borderId="66" xfId="0" applyFont="1" applyFill="1" applyBorder="1" applyProtection="1"/>
    <xf numFmtId="0" fontId="7" fillId="2" borderId="64" xfId="0" applyFont="1" applyFill="1" applyBorder="1" applyProtection="1"/>
    <xf numFmtId="0" fontId="5" fillId="0" borderId="70" xfId="0" applyFont="1" applyBorder="1" applyProtection="1"/>
    <xf numFmtId="0" fontId="5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horizontal="center" vertical="top"/>
    </xf>
    <xf numFmtId="164" fontId="5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wrapText="1"/>
    </xf>
    <xf numFmtId="0" fontId="35" fillId="2" borderId="65" xfId="0" applyFont="1" applyFill="1" applyBorder="1" applyProtection="1"/>
    <xf numFmtId="0" fontId="35" fillId="2" borderId="0" xfId="0" applyFont="1" applyFill="1" applyBorder="1" applyProtection="1"/>
    <xf numFmtId="0" fontId="5" fillId="2" borderId="0" xfId="0" applyFont="1" applyFill="1" applyBorder="1" applyProtection="1"/>
    <xf numFmtId="0" fontId="5" fillId="0" borderId="51" xfId="0" applyFont="1" applyBorder="1" applyProtection="1"/>
    <xf numFmtId="0" fontId="5" fillId="0" borderId="90" xfId="0" applyFont="1" applyBorder="1" applyProtection="1"/>
    <xf numFmtId="0" fontId="11" fillId="0" borderId="0" xfId="0" applyFont="1" applyAlignment="1" applyProtection="1">
      <alignment vertical="center"/>
    </xf>
    <xf numFmtId="0" fontId="45" fillId="4" borderId="94" xfId="4" applyFill="1" applyAlignment="1" applyProtection="1">
      <alignment horizontal="center"/>
      <protection locked="0"/>
    </xf>
    <xf numFmtId="0" fontId="45" fillId="4" borderId="94" xfId="4" applyFill="1" applyProtection="1">
      <protection locked="0"/>
    </xf>
    <xf numFmtId="164" fontId="44" fillId="7" borderId="94" xfId="3" applyNumberFormat="1" applyAlignment="1" applyProtection="1">
      <alignment horizontal="center"/>
    </xf>
    <xf numFmtId="3" fontId="6" fillId="4" borderId="20" xfId="0" applyNumberFormat="1" applyFont="1" applyFill="1" applyBorder="1" applyAlignment="1" applyProtection="1">
      <alignment horizontal="center"/>
      <protection locked="0"/>
    </xf>
    <xf numFmtId="3" fontId="6" fillId="4" borderId="1" xfId="0" applyNumberFormat="1" applyFont="1" applyFill="1" applyBorder="1" applyAlignment="1" applyProtection="1">
      <alignment horizontal="center"/>
      <protection locked="0"/>
    </xf>
    <xf numFmtId="0" fontId="14" fillId="9" borderId="51" xfId="0" applyFont="1" applyFill="1" applyBorder="1" applyAlignment="1" applyProtection="1">
      <alignment vertical="center"/>
    </xf>
    <xf numFmtId="0" fontId="7" fillId="9" borderId="0" xfId="0" applyFont="1" applyFill="1" applyBorder="1" applyProtection="1"/>
    <xf numFmtId="0" fontId="29" fillId="9" borderId="0" xfId="0" applyFont="1" applyFill="1" applyBorder="1" applyProtection="1"/>
    <xf numFmtId="0" fontId="14" fillId="0" borderId="51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31" fillId="0" borderId="79" xfId="0" applyFont="1" applyFill="1" applyBorder="1" applyAlignment="1" applyProtection="1">
      <alignment vertical="center"/>
    </xf>
    <xf numFmtId="0" fontId="29" fillId="0" borderId="0" xfId="0" applyFont="1" applyFill="1" applyBorder="1" applyProtection="1"/>
    <xf numFmtId="0" fontId="31" fillId="9" borderId="0" xfId="0" applyFont="1" applyFill="1" applyBorder="1" applyAlignment="1" applyProtection="1">
      <alignment vertical="center"/>
    </xf>
    <xf numFmtId="0" fontId="48" fillId="0" borderId="0" xfId="0" applyFont="1" applyAlignment="1">
      <alignment vertical="center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97" xfId="0" applyFont="1" applyBorder="1" applyAlignment="1" applyProtection="1">
      <alignment vertical="center"/>
    </xf>
    <xf numFmtId="0" fontId="6" fillId="9" borderId="0" xfId="0" applyFont="1" applyFill="1" applyAlignment="1" applyProtection="1">
      <alignment horizontal="left"/>
    </xf>
    <xf numFmtId="164" fontId="44" fillId="10" borderId="94" xfId="3" applyNumberFormat="1" applyFill="1" applyAlignment="1" applyProtection="1">
      <alignment horizontal="center"/>
    </xf>
    <xf numFmtId="0" fontId="5" fillId="0" borderId="0" xfId="0" applyFont="1" applyBorder="1" applyAlignment="1" applyProtection="1"/>
    <xf numFmtId="0" fontId="23" fillId="0" borderId="0" xfId="2" applyBorder="1" applyAlignment="1" applyProtection="1"/>
    <xf numFmtId="0" fontId="32" fillId="0" borderId="19" xfId="0" applyFont="1" applyFill="1" applyBorder="1" applyAlignment="1" applyProtection="1">
      <alignment horizontal="right" vertical="center" wrapText="1"/>
    </xf>
    <xf numFmtId="0" fontId="32" fillId="0" borderId="3" xfId="0" applyFont="1" applyFill="1" applyBorder="1" applyAlignment="1" applyProtection="1">
      <alignment horizontal="right" vertical="center" wrapText="1"/>
    </xf>
    <xf numFmtId="0" fontId="40" fillId="0" borderId="7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</xf>
    <xf numFmtId="0" fontId="22" fillId="0" borderId="3" xfId="0" applyFont="1" applyFill="1" applyBorder="1" applyProtection="1"/>
    <xf numFmtId="0" fontId="28" fillId="0" borderId="52" xfId="0" applyFont="1" applyBorder="1" applyAlignment="1" applyProtection="1">
      <alignment horizontal="center" vertical="center" wrapText="1"/>
    </xf>
    <xf numFmtId="0" fontId="28" fillId="0" borderId="40" xfId="0" applyFont="1" applyBorder="1" applyAlignment="1" applyProtection="1">
      <alignment horizontal="center" vertical="center" wrapText="1"/>
    </xf>
    <xf numFmtId="0" fontId="28" fillId="0" borderId="95" xfId="0" applyFont="1" applyBorder="1" applyAlignment="1" applyProtection="1">
      <alignment horizontal="center" vertical="center" wrapText="1"/>
    </xf>
    <xf numFmtId="0" fontId="28" fillId="0" borderId="53" xfId="0" applyFont="1" applyBorder="1" applyAlignment="1" applyProtection="1">
      <alignment horizontal="center" vertical="center" wrapText="1"/>
    </xf>
    <xf numFmtId="0" fontId="28" fillId="0" borderId="41" xfId="0" applyFont="1" applyBorder="1" applyAlignment="1" applyProtection="1">
      <alignment horizontal="center" vertical="center" wrapText="1"/>
    </xf>
    <xf numFmtId="0" fontId="28" fillId="0" borderId="96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92" xfId="0" applyFont="1" applyBorder="1" applyAlignment="1" applyProtection="1">
      <alignment horizontal="center" vertical="center"/>
    </xf>
    <xf numFmtId="0" fontId="44" fillId="7" borderId="94" xfId="3" applyProtection="1">
      <protection locked="0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horizontal="right"/>
    </xf>
    <xf numFmtId="0" fontId="12" fillId="0" borderId="9" xfId="0" applyFont="1" applyFill="1" applyBorder="1" applyAlignment="1" applyProtection="1">
      <alignment horizontal="right"/>
    </xf>
    <xf numFmtId="0" fontId="7" fillId="0" borderId="14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38" xfId="0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47" fillId="0" borderId="7" xfId="2" applyFont="1" applyFill="1" applyBorder="1" applyAlignment="1" applyProtection="1">
      <alignment horizontal="left" vertical="center" wrapText="1" readingOrder="1"/>
    </xf>
    <xf numFmtId="0" fontId="47" fillId="0" borderId="3" xfId="2" applyFont="1" applyFill="1" applyBorder="1" applyAlignment="1" applyProtection="1">
      <alignment horizontal="left" vertical="center" wrapText="1" readingOrder="1"/>
    </xf>
    <xf numFmtId="0" fontId="47" fillId="0" borderId="2" xfId="2" applyFont="1" applyFill="1" applyBorder="1" applyAlignment="1" applyProtection="1">
      <alignment horizontal="left" vertical="center" wrapText="1" readingOrder="1"/>
    </xf>
    <xf numFmtId="0" fontId="9" fillId="0" borderId="7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0" fontId="44" fillId="7" borderId="94" xfId="3" applyAlignment="1" applyProtection="1">
      <alignment vertical="top"/>
      <protection locked="0"/>
    </xf>
    <xf numFmtId="0" fontId="4" fillId="0" borderId="29" xfId="0" applyFont="1" applyBorder="1" applyAlignment="1" applyProtection="1">
      <alignment horizontal="left" vertical="top" wrapText="1"/>
    </xf>
    <xf numFmtId="0" fontId="4" fillId="0" borderId="23" xfId="0" applyFont="1" applyBorder="1" applyAlignment="1" applyProtection="1">
      <alignment horizontal="left" vertical="top" wrapText="1"/>
    </xf>
    <xf numFmtId="0" fontId="4" fillId="0" borderId="58" xfId="0" applyFont="1" applyBorder="1" applyAlignment="1" applyProtection="1">
      <alignment horizontal="left" vertical="top" wrapText="1"/>
    </xf>
    <xf numFmtId="0" fontId="4" fillId="0" borderId="29" xfId="0" applyFont="1" applyBorder="1" applyAlignment="1" applyProtection="1">
      <alignment horizontal="left" wrapText="1"/>
    </xf>
    <xf numFmtId="0" fontId="4" fillId="0" borderId="23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46" fillId="0" borderId="3" xfId="0" applyFont="1" applyBorder="1" applyAlignment="1" applyProtection="1">
      <alignment horizontal="left" wrapText="1"/>
    </xf>
    <xf numFmtId="0" fontId="32" fillId="0" borderId="2" xfId="0" applyFont="1" applyBorder="1" applyAlignment="1" applyProtection="1">
      <alignment horizontal="left" wrapText="1"/>
    </xf>
    <xf numFmtId="0" fontId="46" fillId="0" borderId="2" xfId="0" applyFont="1" applyBorder="1" applyAlignment="1" applyProtection="1">
      <alignment horizontal="left" wrapText="1"/>
    </xf>
    <xf numFmtId="0" fontId="46" fillId="0" borderId="19" xfId="0" applyFont="1" applyBorder="1" applyAlignment="1" applyProtection="1">
      <alignment horizontal="left" wrapText="1"/>
    </xf>
    <xf numFmtId="0" fontId="46" fillId="0" borderId="57" xfId="0" applyFont="1" applyBorder="1" applyAlignment="1" applyProtection="1">
      <alignment horizontal="left" wrapText="1"/>
    </xf>
    <xf numFmtId="0" fontId="19" fillId="0" borderId="2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/>
    </xf>
    <xf numFmtId="0" fontId="49" fillId="10" borderId="86" xfId="0" applyFont="1" applyFill="1" applyBorder="1" applyAlignment="1" applyProtection="1">
      <alignment horizontal="left"/>
    </xf>
    <xf numFmtId="0" fontId="49" fillId="10" borderId="98" xfId="0" applyFont="1" applyFill="1" applyBorder="1" applyAlignment="1" applyProtection="1">
      <alignment horizontal="left"/>
    </xf>
    <xf numFmtId="0" fontId="32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46" fillId="0" borderId="3" xfId="0" applyFont="1" applyBorder="1" applyAlignment="1" applyProtection="1">
      <alignment horizontal="left" vertical="center" wrapText="1"/>
    </xf>
    <xf numFmtId="0" fontId="46" fillId="0" borderId="2" xfId="0" applyFont="1" applyBorder="1" applyAlignment="1" applyProtection="1">
      <alignment horizontal="left" vertical="center" wrapText="1"/>
    </xf>
    <xf numFmtId="0" fontId="46" fillId="0" borderId="19" xfId="0" applyFont="1" applyFill="1" applyBorder="1" applyAlignment="1" applyProtection="1">
      <alignment horizontal="left" vertical="center" wrapText="1"/>
    </xf>
    <xf numFmtId="0" fontId="46" fillId="0" borderId="57" xfId="0" applyFont="1" applyFill="1" applyBorder="1" applyAlignment="1" applyProtection="1">
      <alignment horizontal="left" vertical="center" wrapText="1"/>
    </xf>
  </cellXfs>
  <cellStyles count="5">
    <cellStyle name="Calculation" xfId="4" builtinId="22"/>
    <cellStyle name="Currency" xfId="1" builtinId="4"/>
    <cellStyle name="Hyperlink" xfId="2" builtinId="8"/>
    <cellStyle name="Input" xfId="3" builtinId="20" customBuiltin="1"/>
    <cellStyle name="Normal" xfId="0" builtinId="0"/>
  </cellStyles>
  <dxfs count="0"/>
  <tableStyles count="0" defaultTableStyle="TableStyleMedium2" defaultPivotStyle="PivotStyleLight16"/>
  <colors>
    <mruColors>
      <color rgb="FFFFCC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529167</xdr:colOff>
      <xdr:row>71</xdr:row>
      <xdr:rowOff>91440</xdr:rowOff>
    </xdr:from>
    <xdr:to>
      <xdr:col>5</xdr:col>
      <xdr:colOff>1215390</xdr:colOff>
      <xdr:row>71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09FCA15-DFC6-4095-9858-E3CDE0F0D970}"/>
            </a:ext>
          </a:extLst>
        </xdr:cNvPr>
        <xdr:cNvCxnSpPr/>
      </xdr:nvCxnSpPr>
      <xdr:spPr>
        <a:xfrm flipV="1">
          <a:off x="5943177" y="15186660"/>
          <a:ext cx="686223" cy="381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ebprod.isbe.net/ptcrsinquiry/Inquiry.aspx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s://www.isbe.net/Pages/IDEA-Part-B-Grant-Program-Informatio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"/>
  <sheetViews>
    <sheetView tabSelected="1" topLeftCell="A52" zoomScale="85" zoomScaleNormal="85" workbookViewId="0">
      <selection activeCell="G20" sqref="G20"/>
    </sheetView>
  </sheetViews>
  <sheetFormatPr defaultColWidth="9.140625" defaultRowHeight="15" customHeight="1" x14ac:dyDescent="0.2"/>
  <cols>
    <col min="1" max="1" width="2.7109375" style="14" customWidth="1"/>
    <col min="2" max="2" width="15.7109375" style="65" customWidth="1"/>
    <col min="3" max="3" width="16.7109375" style="12" customWidth="1"/>
    <col min="4" max="4" width="26.28515625" style="65" customWidth="1"/>
    <col min="5" max="6" width="19.7109375" style="12" customWidth="1"/>
    <col min="7" max="7" width="23.42578125" style="5" customWidth="1"/>
    <col min="8" max="8" width="24.140625" style="5" customWidth="1"/>
    <col min="9" max="9" width="24.5703125" style="5" customWidth="1"/>
    <col min="10" max="10" width="16.42578125" style="5" customWidth="1"/>
    <col min="11" max="11" width="15.140625" style="12" customWidth="1"/>
    <col min="12" max="12" width="168" style="12" bestFit="1" customWidth="1"/>
    <col min="13" max="16384" width="9.140625" style="12"/>
  </cols>
  <sheetData>
    <row r="1" spans="1:21" ht="15" customHeight="1" x14ac:dyDescent="0.25">
      <c r="A1" s="324" t="s">
        <v>30</v>
      </c>
      <c r="B1" s="324"/>
      <c r="C1" s="324"/>
      <c r="D1" s="324"/>
      <c r="E1" s="324"/>
      <c r="F1" s="324"/>
      <c r="G1" s="324"/>
      <c r="H1" s="324"/>
      <c r="I1" s="324"/>
      <c r="J1" s="19"/>
      <c r="K1" s="46"/>
    </row>
    <row r="2" spans="1:21" ht="12" customHeight="1" x14ac:dyDescent="0.25">
      <c r="A2" s="325" t="s">
        <v>29</v>
      </c>
      <c r="B2" s="326"/>
      <c r="C2" s="326"/>
      <c r="D2" s="326"/>
      <c r="E2" s="326"/>
      <c r="F2" s="326"/>
      <c r="G2" s="326"/>
      <c r="H2" s="326"/>
      <c r="I2" s="326"/>
      <c r="J2" s="19"/>
      <c r="K2" s="46"/>
    </row>
    <row r="3" spans="1:21" ht="15" customHeight="1" thickBot="1" x14ac:dyDescent="0.3">
      <c r="A3" s="2" t="s">
        <v>110</v>
      </c>
      <c r="B3" s="3"/>
      <c r="C3" s="4"/>
      <c r="D3" s="333" t="s">
        <v>73</v>
      </c>
      <c r="E3" s="333"/>
      <c r="F3" s="333"/>
      <c r="I3" s="6"/>
      <c r="J3" s="19"/>
      <c r="K3" s="46"/>
    </row>
    <row r="4" spans="1:21" ht="20.100000000000001" customHeight="1" thickBot="1" x14ac:dyDescent="0.3">
      <c r="A4" s="232" t="s">
        <v>63</v>
      </c>
      <c r="B4" s="226"/>
      <c r="C4" s="227"/>
      <c r="D4" s="7"/>
      <c r="E4" s="232" t="s">
        <v>25</v>
      </c>
      <c r="F4" s="228"/>
      <c r="G4" s="229"/>
      <c r="H4" s="8"/>
      <c r="I4" s="9"/>
      <c r="J4" s="184"/>
      <c r="K4" s="46"/>
    </row>
    <row r="5" spans="1:21" ht="20.100000000000001" customHeight="1" thickBot="1" x14ac:dyDescent="0.3">
      <c r="A5" s="232" t="s">
        <v>64</v>
      </c>
      <c r="B5" s="226"/>
      <c r="C5" s="227"/>
      <c r="D5" s="283"/>
      <c r="E5" s="233" t="s">
        <v>26</v>
      </c>
      <c r="F5" s="230"/>
      <c r="G5" s="231"/>
      <c r="H5" s="10"/>
      <c r="I5" s="11"/>
      <c r="J5" s="184"/>
      <c r="K5" s="13"/>
    </row>
    <row r="6" spans="1:21" ht="20.100000000000001" customHeight="1" x14ac:dyDescent="0.25">
      <c r="A6"/>
      <c r="B6" s="286" t="s">
        <v>102</v>
      </c>
      <c r="C6" s="286"/>
      <c r="D6" s="286"/>
      <c r="E6" s="287" t="s">
        <v>23</v>
      </c>
      <c r="F6" s="286"/>
      <c r="G6" s="286"/>
      <c r="H6" s="286"/>
      <c r="I6" s="286"/>
      <c r="J6" s="184"/>
      <c r="K6" s="13"/>
    </row>
    <row r="7" spans="1:21" ht="20.100000000000001" customHeight="1" x14ac:dyDescent="0.25">
      <c r="A7"/>
      <c r="B7" s="282"/>
      <c r="C7" s="282"/>
      <c r="D7" s="282"/>
      <c r="E7" s="1"/>
      <c r="F7" s="13"/>
      <c r="G7" s="12"/>
      <c r="H7" s="12"/>
      <c r="I7" s="281"/>
      <c r="J7" s="184"/>
      <c r="K7" s="13"/>
    </row>
    <row r="8" spans="1:21" ht="15" customHeight="1" x14ac:dyDescent="0.2">
      <c r="A8" s="12"/>
      <c r="B8" s="12"/>
      <c r="D8" s="280" t="s">
        <v>99</v>
      </c>
      <c r="G8" s="12"/>
      <c r="H8" s="12"/>
      <c r="J8" s="185"/>
      <c r="K8" s="185"/>
    </row>
    <row r="9" spans="1:21" ht="18" customHeight="1" thickBot="1" x14ac:dyDescent="0.3">
      <c r="A9" s="14">
        <v>1</v>
      </c>
      <c r="B9" s="15" t="s">
        <v>0</v>
      </c>
      <c r="C9" s="16"/>
      <c r="D9" s="12"/>
      <c r="E9" s="18"/>
      <c r="F9" s="18"/>
      <c r="G9" s="19"/>
      <c r="H9" s="20"/>
      <c r="I9" s="20"/>
      <c r="J9" s="20"/>
      <c r="K9" s="46"/>
      <c r="M9" s="237"/>
      <c r="N9" s="237"/>
      <c r="O9" s="237"/>
      <c r="P9" s="237"/>
      <c r="Q9" s="237"/>
      <c r="R9" s="46"/>
      <c r="S9" s="46"/>
      <c r="T9" s="46"/>
      <c r="U9" s="46"/>
    </row>
    <row r="10" spans="1:21" ht="15" customHeight="1" x14ac:dyDescent="0.25">
      <c r="A10" s="14">
        <v>2</v>
      </c>
      <c r="B10" s="21" t="s">
        <v>76</v>
      </c>
      <c r="C10" s="22"/>
      <c r="D10" s="23" t="s">
        <v>35</v>
      </c>
      <c r="E10" s="24"/>
      <c r="F10" s="25"/>
      <c r="G10" s="26" t="s">
        <v>13</v>
      </c>
      <c r="H10" s="26" t="s">
        <v>14</v>
      </c>
      <c r="I10" s="27" t="s">
        <v>17</v>
      </c>
      <c r="J10" s="186"/>
      <c r="K10" s="13"/>
      <c r="L10" s="238"/>
      <c r="M10" s="239"/>
      <c r="N10" s="239"/>
      <c r="O10" s="239"/>
      <c r="P10" s="240"/>
      <c r="Q10" s="240"/>
      <c r="R10" s="46"/>
      <c r="S10" s="46"/>
      <c r="T10" s="46"/>
      <c r="U10" s="46"/>
    </row>
    <row r="11" spans="1:21" ht="15" customHeight="1" x14ac:dyDescent="0.25">
      <c r="A11" s="14">
        <v>3</v>
      </c>
      <c r="B11" s="28" t="s">
        <v>12</v>
      </c>
      <c r="C11" s="29"/>
      <c r="D11" s="30" t="s">
        <v>70</v>
      </c>
      <c r="E11" s="327" t="s">
        <v>34</v>
      </c>
      <c r="F11" s="328"/>
      <c r="G11" s="234"/>
      <c r="H11" s="234"/>
      <c r="I11" s="42">
        <f>G11+H11</f>
        <v>0</v>
      </c>
      <c r="J11" s="187"/>
      <c r="K11" s="46"/>
      <c r="L11" s="241"/>
      <c r="M11" s="241"/>
      <c r="N11" s="241"/>
      <c r="O11" s="241"/>
      <c r="P11" s="241"/>
      <c r="Q11" s="241"/>
      <c r="R11" s="242"/>
      <c r="S11" s="46"/>
      <c r="T11" s="46"/>
      <c r="U11" s="46"/>
    </row>
    <row r="12" spans="1:21" ht="15" customHeight="1" x14ac:dyDescent="0.25">
      <c r="A12" s="14">
        <v>4</v>
      </c>
      <c r="B12" s="28" t="s">
        <v>33</v>
      </c>
      <c r="C12" s="31"/>
      <c r="D12" s="30" t="s">
        <v>41</v>
      </c>
      <c r="E12" s="327" t="s">
        <v>36</v>
      </c>
      <c r="F12" s="332"/>
      <c r="G12" s="234"/>
      <c r="H12" s="234"/>
      <c r="I12" s="42">
        <f t="shared" ref="I12:I15" si="0">G12+H12</f>
        <v>0</v>
      </c>
      <c r="J12" s="188"/>
      <c r="K12" s="46"/>
      <c r="L12" s="243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5" customHeight="1" x14ac:dyDescent="0.25">
      <c r="A13" s="14">
        <v>5</v>
      </c>
      <c r="B13" s="28" t="s">
        <v>11</v>
      </c>
      <c r="C13" s="32"/>
      <c r="D13" s="30" t="s">
        <v>42</v>
      </c>
      <c r="E13" s="327" t="s">
        <v>36</v>
      </c>
      <c r="F13" s="329"/>
      <c r="G13" s="234"/>
      <c r="H13" s="234"/>
      <c r="I13" s="42">
        <f t="shared" si="0"/>
        <v>0</v>
      </c>
      <c r="J13" s="188"/>
      <c r="K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15" customHeight="1" x14ac:dyDescent="0.25">
      <c r="A14" s="14">
        <v>6</v>
      </c>
      <c r="B14" s="28" t="s">
        <v>18</v>
      </c>
      <c r="C14" s="29"/>
      <c r="D14" s="30" t="s">
        <v>43</v>
      </c>
      <c r="E14" s="327" t="s">
        <v>37</v>
      </c>
      <c r="F14" s="329"/>
      <c r="G14" s="234"/>
      <c r="H14" s="234"/>
      <c r="I14" s="42">
        <f t="shared" si="0"/>
        <v>0</v>
      </c>
      <c r="J14" s="188"/>
      <c r="K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5" customHeight="1" thickBot="1" x14ac:dyDescent="0.3">
      <c r="A15" s="33">
        <v>7</v>
      </c>
      <c r="B15" s="34" t="s">
        <v>10</v>
      </c>
      <c r="C15" s="35"/>
      <c r="D15" s="288" t="s">
        <v>72</v>
      </c>
      <c r="E15" s="330" t="s">
        <v>38</v>
      </c>
      <c r="F15" s="331"/>
      <c r="G15" s="234"/>
      <c r="H15" s="234"/>
      <c r="I15" s="42">
        <f t="shared" si="0"/>
        <v>0</v>
      </c>
      <c r="J15" s="188"/>
      <c r="K15" s="13"/>
      <c r="L15" s="18"/>
      <c r="M15" s="13"/>
      <c r="N15" s="13"/>
      <c r="O15" s="13"/>
      <c r="P15" s="13"/>
      <c r="Q15" s="13"/>
      <c r="R15" s="13"/>
      <c r="S15" s="46"/>
      <c r="T15" s="46"/>
      <c r="U15" s="46"/>
    </row>
    <row r="16" spans="1:21" ht="18" customHeight="1" thickBot="1" x14ac:dyDescent="0.3">
      <c r="A16" s="33">
        <v>8</v>
      </c>
      <c r="B16" s="36"/>
      <c r="C16" s="37"/>
      <c r="D16" s="38" t="s">
        <v>0</v>
      </c>
      <c r="E16" s="39" t="s">
        <v>5</v>
      </c>
      <c r="F16" s="40"/>
      <c r="G16" s="41">
        <f>SUM(G11:G15)</f>
        <v>0</v>
      </c>
      <c r="H16" s="41">
        <f>SUM(H11:H15)</f>
        <v>0</v>
      </c>
      <c r="I16" s="43">
        <f>SUM(I11:I15)</f>
        <v>0</v>
      </c>
      <c r="J16" s="188"/>
      <c r="K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3" ht="18" customHeight="1" thickBot="1" x14ac:dyDescent="0.25">
      <c r="A17" s="33">
        <v>9</v>
      </c>
      <c r="B17" s="44" t="s">
        <v>1</v>
      </c>
      <c r="D17" s="45"/>
      <c r="E17" s="46"/>
      <c r="F17" s="46"/>
      <c r="G17" s="47"/>
      <c r="H17" s="47"/>
      <c r="I17" s="47"/>
      <c r="J17" s="189"/>
      <c r="K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3" ht="15" customHeight="1" x14ac:dyDescent="0.25">
      <c r="A18" s="14">
        <v>10</v>
      </c>
      <c r="B18" s="48" t="s">
        <v>77</v>
      </c>
      <c r="C18" s="49"/>
      <c r="D18" s="50"/>
      <c r="E18" s="49"/>
      <c r="F18" s="51"/>
      <c r="G18" s="52" t="s">
        <v>13</v>
      </c>
      <c r="H18" s="52" t="s">
        <v>14</v>
      </c>
      <c r="I18" s="53" t="s">
        <v>17</v>
      </c>
      <c r="J18" s="190"/>
      <c r="K18" s="13"/>
      <c r="M18" s="13"/>
      <c r="N18" s="243"/>
      <c r="O18" s="244"/>
      <c r="P18" s="244"/>
      <c r="Q18" s="46"/>
      <c r="R18" s="46"/>
      <c r="S18" s="245"/>
      <c r="T18" s="46"/>
      <c r="U18" s="46"/>
    </row>
    <row r="19" spans="1:23" ht="15" customHeight="1" x14ac:dyDescent="0.25">
      <c r="A19" s="14">
        <v>11</v>
      </c>
      <c r="B19" s="54" t="s">
        <v>58</v>
      </c>
      <c r="C19" s="55"/>
      <c r="D19" s="56"/>
      <c r="E19" s="57"/>
      <c r="F19" s="58"/>
      <c r="G19" s="59"/>
      <c r="H19" s="59"/>
      <c r="I19" s="60"/>
      <c r="J19" s="20"/>
      <c r="K19" s="13"/>
      <c r="M19" s="239"/>
      <c r="N19" s="246"/>
      <c r="O19" s="247"/>
      <c r="P19" s="247"/>
      <c r="Q19" s="246"/>
      <c r="R19" s="248"/>
      <c r="S19" s="240"/>
      <c r="T19" s="240"/>
      <c r="U19" s="246"/>
      <c r="V19" s="249"/>
    </row>
    <row r="20" spans="1:23" ht="24.95" customHeight="1" x14ac:dyDescent="0.25">
      <c r="A20" s="14">
        <v>12</v>
      </c>
      <c r="B20" s="28" t="s">
        <v>12</v>
      </c>
      <c r="C20" s="61"/>
      <c r="D20" s="30" t="s">
        <v>71</v>
      </c>
      <c r="E20" s="327" t="s">
        <v>39</v>
      </c>
      <c r="F20" s="329"/>
      <c r="G20" s="234"/>
      <c r="H20" s="234"/>
      <c r="I20" s="42">
        <f>G20+H20</f>
        <v>0</v>
      </c>
      <c r="J20" s="191"/>
      <c r="K20" s="46"/>
      <c r="L20" s="336"/>
      <c r="M20" s="336"/>
      <c r="N20" s="336"/>
      <c r="O20" s="242"/>
      <c r="P20" s="250"/>
      <c r="Q20" s="242"/>
      <c r="R20" s="250"/>
      <c r="S20" s="241"/>
      <c r="T20" s="241"/>
      <c r="U20" s="242"/>
      <c r="V20" s="251"/>
    </row>
    <row r="21" spans="1:23" ht="24.95" customHeight="1" x14ac:dyDescent="0.25">
      <c r="A21" s="14">
        <v>13</v>
      </c>
      <c r="B21" s="28" t="s">
        <v>21</v>
      </c>
      <c r="C21" s="61"/>
      <c r="D21" s="30" t="s">
        <v>31</v>
      </c>
      <c r="E21" s="340" t="s">
        <v>40</v>
      </c>
      <c r="F21" s="341"/>
      <c r="G21" s="234"/>
      <c r="H21" s="234"/>
      <c r="I21" s="42">
        <f t="shared" ref="I21:I22" si="1">G21+H21</f>
        <v>0</v>
      </c>
      <c r="J21" s="188"/>
      <c r="K21" s="46"/>
      <c r="M21" s="243"/>
      <c r="N21" s="46"/>
      <c r="O21" s="46"/>
      <c r="P21" s="46"/>
      <c r="Q21" s="243"/>
      <c r="R21" s="46"/>
      <c r="S21" s="252"/>
      <c r="T21" s="46"/>
      <c r="U21" s="243"/>
    </row>
    <row r="22" spans="1:23" ht="24.95" customHeight="1" x14ac:dyDescent="0.25">
      <c r="A22" s="14">
        <v>14</v>
      </c>
      <c r="B22" s="28" t="s">
        <v>11</v>
      </c>
      <c r="C22" s="61"/>
      <c r="D22" s="30" t="s">
        <v>32</v>
      </c>
      <c r="E22" s="340" t="s">
        <v>40</v>
      </c>
      <c r="F22" s="341"/>
      <c r="G22" s="234"/>
      <c r="H22" s="234"/>
      <c r="I22" s="42">
        <f t="shared" si="1"/>
        <v>0</v>
      </c>
      <c r="J22" s="188"/>
      <c r="K22" s="46"/>
      <c r="M22" s="46"/>
      <c r="N22" s="46"/>
      <c r="O22" s="46"/>
      <c r="P22" s="46"/>
      <c r="Q22" s="46"/>
      <c r="R22" s="46"/>
      <c r="S22" s="243"/>
      <c r="T22" s="46"/>
      <c r="U22" s="46"/>
    </row>
    <row r="23" spans="1:23" ht="24.95" customHeight="1" x14ac:dyDescent="0.25">
      <c r="A23" s="14">
        <v>15</v>
      </c>
      <c r="B23" s="28" t="s">
        <v>18</v>
      </c>
      <c r="C23" s="61"/>
      <c r="D23" s="62" t="s">
        <v>69</v>
      </c>
      <c r="E23" s="340" t="s">
        <v>40</v>
      </c>
      <c r="F23" s="341"/>
      <c r="G23" s="234"/>
      <c r="H23" s="234"/>
      <c r="I23" s="42">
        <f>G23+H23</f>
        <v>0</v>
      </c>
      <c r="J23" s="188"/>
      <c r="K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3" ht="40.5" customHeight="1" thickBot="1" x14ac:dyDescent="0.3">
      <c r="A24" s="14">
        <v>16</v>
      </c>
      <c r="B24" s="28" t="s">
        <v>10</v>
      </c>
      <c r="C24" s="61"/>
      <c r="D24" s="289" t="s">
        <v>74</v>
      </c>
      <c r="E24" s="342" t="s">
        <v>75</v>
      </c>
      <c r="F24" s="343"/>
      <c r="G24" s="234"/>
      <c r="H24" s="234"/>
      <c r="I24" s="42">
        <f>G24+H24</f>
        <v>0</v>
      </c>
      <c r="J24" s="188"/>
      <c r="K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3" ht="18" customHeight="1" thickBot="1" x14ac:dyDescent="0.3">
      <c r="A25" s="14">
        <v>17</v>
      </c>
      <c r="B25" s="63"/>
      <c r="C25" s="37"/>
      <c r="D25" s="38" t="s">
        <v>1</v>
      </c>
      <c r="E25" s="39" t="s">
        <v>5</v>
      </c>
      <c r="F25" s="40"/>
      <c r="G25" s="41">
        <f>SUM(G20:G24)</f>
        <v>0</v>
      </c>
      <c r="H25" s="41">
        <f>SUM(H20:H24)</f>
        <v>0</v>
      </c>
      <c r="I25" s="43">
        <f>SUM(I20:I24)</f>
        <v>0</v>
      </c>
      <c r="J25" s="188"/>
      <c r="K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3" ht="18" customHeight="1" thickBot="1" x14ac:dyDescent="0.25">
      <c r="A26" s="14">
        <v>18</v>
      </c>
      <c r="B26" s="17" t="s">
        <v>2</v>
      </c>
      <c r="C26" s="64"/>
      <c r="G26" s="66"/>
      <c r="H26" s="66"/>
      <c r="I26" s="66"/>
      <c r="J26" s="189"/>
      <c r="K26" s="46"/>
      <c r="M26" s="46"/>
      <c r="N26" s="46"/>
      <c r="O26" s="46"/>
      <c r="P26" s="253"/>
      <c r="Q26" s="46"/>
      <c r="R26" s="46"/>
      <c r="S26" s="46"/>
      <c r="T26" s="46"/>
      <c r="U26" s="46"/>
    </row>
    <row r="27" spans="1:23" ht="15" customHeight="1" thickTop="1" x14ac:dyDescent="0.25">
      <c r="A27" s="14">
        <v>19</v>
      </c>
      <c r="B27" s="67" t="s">
        <v>78</v>
      </c>
      <c r="C27" s="68"/>
      <c r="D27" s="69"/>
      <c r="E27" s="68"/>
      <c r="F27" s="68"/>
      <c r="G27" s="70" t="s">
        <v>13</v>
      </c>
      <c r="H27" s="70" t="s">
        <v>14</v>
      </c>
      <c r="I27" s="71" t="s">
        <v>17</v>
      </c>
      <c r="J27" s="188"/>
      <c r="K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3" ht="15" customHeight="1" thickBot="1" x14ac:dyDescent="0.25">
      <c r="A28" s="14">
        <v>20</v>
      </c>
      <c r="B28" s="72" t="s">
        <v>4</v>
      </c>
      <c r="C28" s="46"/>
      <c r="D28" s="73"/>
      <c r="E28" s="46"/>
      <c r="F28" s="46"/>
      <c r="G28" s="74"/>
      <c r="H28" s="75"/>
      <c r="I28" s="76"/>
      <c r="J28" s="188"/>
      <c r="K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3" ht="18" customHeight="1" thickBot="1" x14ac:dyDescent="0.3">
      <c r="A29" s="14">
        <v>21</v>
      </c>
      <c r="B29" s="305" t="s">
        <v>9</v>
      </c>
      <c r="C29" s="306"/>
      <c r="D29" s="77" t="s">
        <v>2</v>
      </c>
      <c r="E29" s="78" t="s">
        <v>24</v>
      </c>
      <c r="F29" s="79"/>
      <c r="G29" s="80">
        <f>G16-G25</f>
        <v>0</v>
      </c>
      <c r="H29" s="81">
        <f>H16-H25</f>
        <v>0</v>
      </c>
      <c r="I29" s="82">
        <f>I16-I25</f>
        <v>0</v>
      </c>
      <c r="J29" s="190"/>
      <c r="K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3" ht="18" customHeight="1" thickTop="1" thickBot="1" x14ac:dyDescent="0.25">
      <c r="A30" s="14">
        <v>22</v>
      </c>
      <c r="B30" s="17" t="s">
        <v>46</v>
      </c>
      <c r="C30" s="64"/>
      <c r="G30" s="66"/>
      <c r="H30" s="66"/>
      <c r="I30" s="66"/>
      <c r="J30" s="192"/>
      <c r="K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3" ht="31.5" customHeight="1" thickTop="1" x14ac:dyDescent="0.25">
      <c r="A31" s="14">
        <v>23</v>
      </c>
      <c r="B31" s="319" t="s">
        <v>100</v>
      </c>
      <c r="C31" s="320"/>
      <c r="D31" s="320"/>
      <c r="E31" s="320"/>
      <c r="F31" s="321"/>
      <c r="G31" s="70" t="s">
        <v>13</v>
      </c>
      <c r="H31" s="70" t="s">
        <v>14</v>
      </c>
      <c r="I31" s="83" t="s">
        <v>17</v>
      </c>
      <c r="J31" s="193"/>
      <c r="K31" s="46"/>
      <c r="M31" s="46"/>
      <c r="N31" s="46"/>
      <c r="O31" s="46"/>
      <c r="P31" s="245"/>
      <c r="Q31" s="46"/>
      <c r="R31" s="46"/>
      <c r="S31" s="46"/>
      <c r="T31" s="245"/>
      <c r="U31" s="46"/>
    </row>
    <row r="32" spans="1:23" ht="15" customHeight="1" x14ac:dyDescent="0.25">
      <c r="A32" s="14">
        <v>24</v>
      </c>
      <c r="B32" s="84" t="s">
        <v>79</v>
      </c>
      <c r="C32" s="29"/>
      <c r="D32" s="85"/>
      <c r="E32" s="86"/>
      <c r="F32" s="87"/>
      <c r="G32" s="234"/>
      <c r="H32" s="234"/>
      <c r="I32" s="88">
        <f>SUM(G32:H32)</f>
        <v>0</v>
      </c>
      <c r="J32" s="190"/>
      <c r="K32" s="46"/>
      <c r="M32" s="254"/>
      <c r="N32" s="239"/>
      <c r="O32" s="255"/>
      <c r="P32" s="239"/>
      <c r="Q32" s="255"/>
      <c r="R32" s="239"/>
      <c r="S32" s="255"/>
      <c r="T32" s="240"/>
      <c r="U32" s="253"/>
      <c r="V32" s="253"/>
      <c r="W32" s="249"/>
    </row>
    <row r="33" spans="1:23" ht="15" customHeight="1" x14ac:dyDescent="0.25">
      <c r="A33" s="14">
        <v>25</v>
      </c>
      <c r="B33" s="302" t="s">
        <v>28</v>
      </c>
      <c r="C33" s="302"/>
      <c r="D33" s="302"/>
      <c r="E33" s="302"/>
      <c r="F33" s="302"/>
      <c r="G33" s="302"/>
      <c r="H33" s="302"/>
      <c r="I33" s="302"/>
      <c r="K33" s="46"/>
      <c r="M33" s="256"/>
      <c r="N33" s="241"/>
      <c r="O33" s="250"/>
      <c r="P33" s="241"/>
      <c r="Q33" s="250"/>
      <c r="R33" s="241"/>
      <c r="S33" s="250"/>
      <c r="T33" s="241"/>
      <c r="U33" s="250"/>
      <c r="V33" s="250"/>
      <c r="W33" s="242"/>
    </row>
    <row r="34" spans="1:23" ht="24.95" customHeight="1" x14ac:dyDescent="0.25">
      <c r="A34" s="14">
        <v>26</v>
      </c>
      <c r="B34" s="337" t="s">
        <v>80</v>
      </c>
      <c r="C34" s="338"/>
      <c r="D34" s="338"/>
      <c r="E34" s="338"/>
      <c r="F34" s="339"/>
      <c r="G34" s="234"/>
      <c r="H34" s="234"/>
      <c r="I34" s="88">
        <f>SUM(G34:H34)</f>
        <v>0</v>
      </c>
      <c r="J34" s="188"/>
      <c r="K34" s="197"/>
      <c r="M34" s="46"/>
      <c r="N34" s="252"/>
      <c r="O34" s="46"/>
      <c r="P34" s="244"/>
      <c r="Q34" s="46"/>
      <c r="R34" s="252"/>
      <c r="S34" s="46"/>
      <c r="T34" s="252"/>
      <c r="U34" s="46"/>
      <c r="V34" s="46"/>
    </row>
    <row r="35" spans="1:23" ht="15" customHeight="1" thickBot="1" x14ac:dyDescent="0.3">
      <c r="A35" s="14">
        <v>27</v>
      </c>
      <c r="B35" s="302" t="s">
        <v>27</v>
      </c>
      <c r="C35" s="302"/>
      <c r="D35" s="302"/>
      <c r="E35" s="302"/>
      <c r="F35" s="302"/>
      <c r="G35" s="302"/>
      <c r="H35" s="302"/>
      <c r="I35" s="302"/>
      <c r="J35" s="89"/>
      <c r="K35" s="197"/>
      <c r="M35" s="46"/>
      <c r="N35" s="46"/>
      <c r="O35" s="46"/>
      <c r="P35" s="252"/>
      <c r="Q35" s="46"/>
      <c r="R35" s="46"/>
      <c r="S35" s="46"/>
      <c r="T35" s="46"/>
      <c r="U35" s="46"/>
      <c r="V35" s="46"/>
    </row>
    <row r="36" spans="1:23" ht="15" customHeight="1" thickTop="1" thickBot="1" x14ac:dyDescent="0.3">
      <c r="B36" s="17" t="s">
        <v>47</v>
      </c>
      <c r="C36" s="89"/>
      <c r="D36" s="89"/>
      <c r="E36" s="89"/>
      <c r="F36" s="89"/>
      <c r="G36" s="89"/>
      <c r="H36" s="89"/>
      <c r="I36" s="90"/>
      <c r="J36" s="89"/>
      <c r="K36" s="197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3" ht="31.5" customHeight="1" thickTop="1" x14ac:dyDescent="0.25">
      <c r="B37" s="322" t="s">
        <v>81</v>
      </c>
      <c r="C37" s="323"/>
      <c r="D37" s="323"/>
      <c r="E37" s="323"/>
      <c r="F37" s="323"/>
      <c r="G37" s="70" t="s">
        <v>13</v>
      </c>
      <c r="H37" s="70" t="s">
        <v>14</v>
      </c>
      <c r="I37" s="71" t="s">
        <v>17</v>
      </c>
      <c r="J37" s="89"/>
      <c r="K37" s="197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3" ht="15" customHeight="1" x14ac:dyDescent="0.25">
      <c r="A38" s="91">
        <v>28</v>
      </c>
      <c r="B38" s="92" t="s">
        <v>82</v>
      </c>
      <c r="C38" s="61"/>
      <c r="D38" s="93"/>
      <c r="E38" s="94"/>
      <c r="F38" s="95"/>
      <c r="G38" s="234"/>
      <c r="H38" s="234"/>
      <c r="I38" s="88">
        <f>SUM(G38:H38)</f>
        <v>0</v>
      </c>
      <c r="J38" s="188"/>
      <c r="K38" s="46"/>
    </row>
    <row r="39" spans="1:23" ht="15" customHeight="1" x14ac:dyDescent="0.25">
      <c r="A39" s="91">
        <v>29</v>
      </c>
      <c r="B39" s="302" t="s">
        <v>44</v>
      </c>
      <c r="C39" s="302"/>
      <c r="D39" s="302"/>
      <c r="E39" s="302"/>
      <c r="F39" s="302"/>
      <c r="G39" s="302"/>
      <c r="H39" s="302"/>
      <c r="I39" s="302"/>
      <c r="J39" s="188"/>
      <c r="K39" s="46"/>
    </row>
    <row r="40" spans="1:23" ht="15" customHeight="1" thickBot="1" x14ac:dyDescent="0.25">
      <c r="A40" s="96"/>
      <c r="B40" s="97" t="s">
        <v>48</v>
      </c>
      <c r="C40" s="89"/>
      <c r="D40" s="89"/>
      <c r="E40" s="89"/>
      <c r="F40" s="89"/>
      <c r="G40" s="89"/>
      <c r="H40" s="89"/>
      <c r="I40" s="89"/>
      <c r="J40" s="188"/>
      <c r="K40" s="46"/>
    </row>
    <row r="41" spans="1:23" ht="16.5" customHeight="1" thickTop="1" x14ac:dyDescent="0.25">
      <c r="A41" s="91">
        <v>30</v>
      </c>
      <c r="B41" s="310" t="s">
        <v>83</v>
      </c>
      <c r="C41" s="311"/>
      <c r="D41" s="311"/>
      <c r="E41" s="311"/>
      <c r="F41" s="311"/>
      <c r="G41" s="70" t="s">
        <v>13</v>
      </c>
      <c r="H41" s="70" t="s">
        <v>14</v>
      </c>
      <c r="I41" s="71" t="s">
        <v>17</v>
      </c>
      <c r="J41" s="188"/>
      <c r="K41" s="46"/>
      <c r="T41" s="16"/>
      <c r="U41" s="16"/>
    </row>
    <row r="42" spans="1:23" s="257" customFormat="1" ht="15" customHeight="1" x14ac:dyDescent="0.25">
      <c r="A42" s="99">
        <v>31</v>
      </c>
      <c r="B42" s="315" t="s">
        <v>49</v>
      </c>
      <c r="C42" s="316"/>
      <c r="D42" s="316"/>
      <c r="E42" s="316"/>
      <c r="F42" s="317"/>
      <c r="G42" s="235"/>
      <c r="H42" s="235"/>
      <c r="I42" s="98">
        <f>SUM(G42:H42)</f>
        <v>0</v>
      </c>
      <c r="J42" s="194"/>
      <c r="K42" s="198"/>
      <c r="T42" s="258"/>
      <c r="U42" s="258"/>
    </row>
    <row r="43" spans="1:23" ht="15.75" customHeight="1" x14ac:dyDescent="0.2">
      <c r="A43" s="99">
        <v>32</v>
      </c>
      <c r="B43" s="318" t="s">
        <v>27</v>
      </c>
      <c r="C43" s="318"/>
      <c r="D43" s="318"/>
      <c r="E43" s="318"/>
      <c r="F43" s="318"/>
      <c r="G43" s="318"/>
      <c r="H43" s="318"/>
      <c r="I43" s="318"/>
      <c r="J43" s="188"/>
      <c r="K43" s="46"/>
      <c r="T43" s="16"/>
      <c r="U43" s="16"/>
    </row>
    <row r="44" spans="1:23" ht="15" customHeight="1" x14ac:dyDescent="0.25">
      <c r="A44" s="14">
        <v>33</v>
      </c>
      <c r="B44" s="100" t="s">
        <v>93</v>
      </c>
      <c r="C44" s="101"/>
      <c r="D44" s="102"/>
      <c r="F44" s="103"/>
      <c r="G44" s="234"/>
      <c r="H44" s="234"/>
      <c r="I44" s="88">
        <f>SUM(G44:H44)</f>
        <v>0</v>
      </c>
      <c r="J44" s="186"/>
      <c r="K44" s="46"/>
    </row>
    <row r="45" spans="1:23" ht="15" customHeight="1" x14ac:dyDescent="0.25">
      <c r="A45" s="14">
        <v>34</v>
      </c>
      <c r="B45" s="302" t="s">
        <v>19</v>
      </c>
      <c r="C45" s="302"/>
      <c r="D45" s="302"/>
      <c r="E45" s="302"/>
      <c r="F45" s="302"/>
      <c r="G45" s="302"/>
      <c r="H45" s="302"/>
      <c r="I45" s="302"/>
      <c r="J45" s="188"/>
      <c r="K45" s="46"/>
    </row>
    <row r="46" spans="1:23" ht="24.95" customHeight="1" x14ac:dyDescent="0.2">
      <c r="A46" s="14">
        <v>35</v>
      </c>
      <c r="B46" s="312" t="s">
        <v>94</v>
      </c>
      <c r="C46" s="313"/>
      <c r="D46" s="313"/>
      <c r="E46" s="313"/>
      <c r="F46" s="314"/>
      <c r="G46" s="236"/>
      <c r="H46" s="236"/>
      <c r="I46" s="104">
        <f>SUM(G46:H46)</f>
        <v>0</v>
      </c>
      <c r="J46" s="188"/>
      <c r="K46" s="46"/>
    </row>
    <row r="47" spans="1:23" ht="15" customHeight="1" x14ac:dyDescent="0.25">
      <c r="A47" s="14">
        <v>36</v>
      </c>
      <c r="B47" s="302" t="s">
        <v>19</v>
      </c>
      <c r="C47" s="302"/>
      <c r="D47" s="302"/>
      <c r="E47" s="302"/>
      <c r="F47" s="302"/>
      <c r="G47" s="302"/>
      <c r="H47" s="302"/>
      <c r="I47" s="302"/>
      <c r="J47" s="89"/>
      <c r="K47" s="46"/>
    </row>
    <row r="48" spans="1:23" ht="15" customHeight="1" x14ac:dyDescent="0.25">
      <c r="A48" s="14">
        <v>37</v>
      </c>
      <c r="B48" s="84" t="s">
        <v>50</v>
      </c>
      <c r="C48" s="29"/>
      <c r="D48" s="105"/>
      <c r="E48" s="106"/>
      <c r="F48" s="107"/>
      <c r="G48" s="234"/>
      <c r="H48" s="234"/>
      <c r="I48" s="88">
        <f>SUM(G48:H48)</f>
        <v>0</v>
      </c>
      <c r="J48" s="188"/>
      <c r="K48" s="46"/>
    </row>
    <row r="49" spans="1:18" ht="15" customHeight="1" x14ac:dyDescent="0.25">
      <c r="A49" s="14">
        <v>38</v>
      </c>
      <c r="B49" s="302"/>
      <c r="C49" s="302"/>
      <c r="D49" s="302"/>
      <c r="E49" s="302"/>
      <c r="F49" s="302"/>
      <c r="G49" s="302"/>
      <c r="H49" s="302"/>
      <c r="I49" s="302"/>
      <c r="J49" s="188"/>
      <c r="K49" s="46"/>
    </row>
    <row r="50" spans="1:18" ht="15" customHeight="1" x14ac:dyDescent="0.25">
      <c r="A50" s="14">
        <v>39</v>
      </c>
      <c r="B50" s="290" t="s">
        <v>104</v>
      </c>
      <c r="C50" s="108"/>
      <c r="D50" s="291"/>
      <c r="E50" s="292"/>
      <c r="F50" s="108"/>
      <c r="G50" s="234"/>
      <c r="H50" s="234"/>
      <c r="I50" s="88">
        <f>SUM(G50:H50)</f>
        <v>0</v>
      </c>
      <c r="J50" s="188"/>
      <c r="K50" s="46"/>
    </row>
    <row r="51" spans="1:18" ht="15" customHeight="1" x14ac:dyDescent="0.25">
      <c r="A51" s="14">
        <v>40</v>
      </c>
      <c r="B51" s="302" t="s">
        <v>19</v>
      </c>
      <c r="C51" s="302"/>
      <c r="D51" s="302"/>
      <c r="E51" s="302"/>
      <c r="F51" s="302"/>
      <c r="G51" s="302"/>
      <c r="H51" s="302"/>
      <c r="I51" s="302"/>
      <c r="J51" s="89"/>
      <c r="K51" s="46"/>
    </row>
    <row r="52" spans="1:18" ht="15" customHeight="1" thickBot="1" x14ac:dyDescent="0.3">
      <c r="A52" s="14">
        <v>41</v>
      </c>
      <c r="B52" s="307" t="s">
        <v>3</v>
      </c>
      <c r="C52" s="308"/>
      <c r="D52" s="309"/>
      <c r="E52" s="109" t="s">
        <v>105</v>
      </c>
      <c r="F52" s="110"/>
      <c r="G52" s="111">
        <f>SUM(G32:G51)</f>
        <v>0</v>
      </c>
      <c r="H52" s="111">
        <f>SUM(H32:H51)</f>
        <v>0</v>
      </c>
      <c r="I52" s="112">
        <f>SUM(I32:I51)</f>
        <v>0</v>
      </c>
      <c r="J52" s="186"/>
      <c r="K52" s="46"/>
    </row>
    <row r="53" spans="1:18" ht="15" customHeight="1" thickTop="1" thickBot="1" x14ac:dyDescent="0.25">
      <c r="A53" s="14">
        <v>42</v>
      </c>
      <c r="B53" s="113" t="s">
        <v>6</v>
      </c>
      <c r="C53" s="64"/>
      <c r="D53" s="114"/>
      <c r="E53" s="115"/>
      <c r="F53" s="115"/>
      <c r="G53" s="116"/>
      <c r="H53" s="116"/>
      <c r="I53" s="116"/>
      <c r="J53" s="186"/>
      <c r="K53" s="46"/>
    </row>
    <row r="54" spans="1:18" ht="15" customHeight="1" thickTop="1" x14ac:dyDescent="0.25">
      <c r="A54" s="14">
        <v>43</v>
      </c>
      <c r="B54" s="67" t="s">
        <v>84</v>
      </c>
      <c r="C54" s="68"/>
      <c r="D54" s="69"/>
      <c r="E54" s="68"/>
      <c r="F54" s="68"/>
      <c r="G54" s="70" t="s">
        <v>13</v>
      </c>
      <c r="H54" s="70" t="s">
        <v>14</v>
      </c>
      <c r="I54" s="71" t="s">
        <v>17</v>
      </c>
      <c r="J54" s="188"/>
      <c r="K54" s="46"/>
    </row>
    <row r="55" spans="1:18" ht="15" customHeight="1" thickBot="1" x14ac:dyDescent="0.25">
      <c r="A55" s="14">
        <v>44</v>
      </c>
      <c r="B55" s="72" t="s">
        <v>16</v>
      </c>
      <c r="C55" s="46"/>
      <c r="D55" s="73"/>
      <c r="E55" s="46"/>
      <c r="F55" s="46"/>
      <c r="G55" s="117"/>
      <c r="H55" s="117"/>
      <c r="I55" s="118"/>
      <c r="J55" s="89"/>
      <c r="K55" s="46"/>
      <c r="L55" s="259"/>
    </row>
    <row r="56" spans="1:18" ht="15" customHeight="1" thickBot="1" x14ac:dyDescent="0.25">
      <c r="A56" s="14">
        <v>45</v>
      </c>
      <c r="B56" s="119"/>
      <c r="C56" s="120"/>
      <c r="D56" s="121" t="s">
        <v>6</v>
      </c>
      <c r="E56" s="122" t="s">
        <v>106</v>
      </c>
      <c r="F56" s="79"/>
      <c r="G56" s="81">
        <f>G29-G52</f>
        <v>0</v>
      </c>
      <c r="H56" s="81">
        <f>H29-H52</f>
        <v>0</v>
      </c>
      <c r="I56" s="82">
        <f>I29-I52</f>
        <v>0</v>
      </c>
      <c r="J56" s="188"/>
      <c r="K56" s="46"/>
    </row>
    <row r="57" spans="1:18" ht="15" customHeight="1" thickTop="1" thickBot="1" x14ac:dyDescent="0.25">
      <c r="A57" s="14">
        <v>46</v>
      </c>
      <c r="B57" s="17" t="s">
        <v>7</v>
      </c>
      <c r="C57" s="123"/>
      <c r="G57" s="66"/>
      <c r="H57" s="66"/>
      <c r="I57" s="66"/>
      <c r="J57" s="89"/>
      <c r="K57" s="46"/>
    </row>
    <row r="58" spans="1:18" ht="15" customHeight="1" thickTop="1" x14ac:dyDescent="0.25">
      <c r="A58" s="14">
        <v>47</v>
      </c>
      <c r="B58" s="124" t="s">
        <v>85</v>
      </c>
      <c r="C58" s="68"/>
      <c r="D58" s="69"/>
      <c r="E58" s="125"/>
      <c r="F58" s="68"/>
      <c r="G58" s="70" t="s">
        <v>13</v>
      </c>
      <c r="H58" s="70" t="s">
        <v>14</v>
      </c>
      <c r="I58" s="71" t="s">
        <v>17</v>
      </c>
      <c r="J58" s="188"/>
      <c r="K58" s="46"/>
    </row>
    <row r="59" spans="1:18" ht="15" customHeight="1" thickBot="1" x14ac:dyDescent="0.25">
      <c r="A59" s="14">
        <v>48</v>
      </c>
      <c r="B59" s="126" t="s">
        <v>86</v>
      </c>
      <c r="C59" s="61"/>
      <c r="D59" s="127"/>
      <c r="E59" s="128"/>
      <c r="F59" s="128"/>
      <c r="G59" s="270"/>
      <c r="H59" s="270"/>
      <c r="I59" s="129">
        <f>SUM(G59:H59)</f>
        <v>0</v>
      </c>
      <c r="J59" s="188"/>
      <c r="K59" s="199"/>
      <c r="L59" s="200"/>
      <c r="M59" s="200"/>
      <c r="N59" s="200"/>
      <c r="O59" s="200"/>
      <c r="P59" s="200"/>
      <c r="Q59" s="200"/>
      <c r="R59" s="200"/>
    </row>
    <row r="60" spans="1:18" ht="15" customHeight="1" thickBot="1" x14ac:dyDescent="0.3">
      <c r="A60" s="14">
        <v>49</v>
      </c>
      <c r="B60" s="130"/>
      <c r="C60" s="131"/>
      <c r="D60" s="132" t="s">
        <v>7</v>
      </c>
      <c r="E60" s="122" t="s">
        <v>107</v>
      </c>
      <c r="F60" s="133"/>
      <c r="G60" s="134" t="e">
        <f>G56/G59</f>
        <v>#DIV/0!</v>
      </c>
      <c r="H60" s="134" t="e">
        <f>H56/H59</f>
        <v>#DIV/0!</v>
      </c>
      <c r="I60" s="135" t="e">
        <f>I56/I59</f>
        <v>#DIV/0!</v>
      </c>
      <c r="J60" s="188"/>
      <c r="R60" s="46"/>
    </row>
    <row r="61" spans="1:18" ht="15" customHeight="1" thickTop="1" thickBot="1" x14ac:dyDescent="0.25">
      <c r="A61" s="14">
        <v>50</v>
      </c>
      <c r="B61" s="17" t="s">
        <v>8</v>
      </c>
      <c r="C61" s="123"/>
      <c r="G61" s="66"/>
      <c r="H61" s="66"/>
      <c r="I61" s="136"/>
      <c r="J61" s="188"/>
      <c r="K61" s="46"/>
    </row>
    <row r="62" spans="1:18" ht="15" customHeight="1" thickTop="1" x14ac:dyDescent="0.25">
      <c r="A62" s="14">
        <v>51</v>
      </c>
      <c r="B62" s="67" t="s">
        <v>15</v>
      </c>
      <c r="C62" s="68"/>
      <c r="D62" s="69"/>
      <c r="E62" s="68"/>
      <c r="F62" s="68"/>
      <c r="G62" s="70" t="s">
        <v>13</v>
      </c>
      <c r="H62" s="70" t="s">
        <v>14</v>
      </c>
      <c r="I62" s="137" t="s">
        <v>17</v>
      </c>
      <c r="J62" s="188"/>
      <c r="K62" s="46"/>
    </row>
    <row r="63" spans="1:18" ht="15" customHeight="1" x14ac:dyDescent="0.2">
      <c r="A63" s="14">
        <v>52</v>
      </c>
      <c r="B63" s="126" t="s">
        <v>87</v>
      </c>
      <c r="C63" s="61"/>
      <c r="D63" s="93"/>
      <c r="E63" s="61"/>
      <c r="F63" s="61"/>
      <c r="G63" s="271"/>
      <c r="H63" s="271"/>
      <c r="I63" s="138">
        <f>SUM(G63:H63)</f>
        <v>0</v>
      </c>
      <c r="J63" s="195"/>
      <c r="K63" s="46"/>
    </row>
    <row r="64" spans="1:18" ht="15.95" customHeight="1" thickBot="1" x14ac:dyDescent="0.25">
      <c r="A64" s="14">
        <v>53</v>
      </c>
      <c r="B64" s="92" t="s">
        <v>95</v>
      </c>
      <c r="C64" s="61"/>
      <c r="D64" s="93"/>
      <c r="E64" s="61"/>
      <c r="F64" s="61"/>
      <c r="G64" s="139"/>
      <c r="H64" s="139" t="e">
        <f>H60</f>
        <v>#DIV/0!</v>
      </c>
      <c r="I64" s="140" t="e">
        <f>I60</f>
        <v>#DIV/0!</v>
      </c>
      <c r="J64" s="195"/>
      <c r="K64" s="46"/>
    </row>
    <row r="65" spans="1:19" ht="15" customHeight="1" thickBot="1" x14ac:dyDescent="0.3">
      <c r="A65" s="14">
        <v>54</v>
      </c>
      <c r="B65" s="303" t="s">
        <v>88</v>
      </c>
      <c r="C65" s="304"/>
      <c r="D65" s="132" t="s">
        <v>8</v>
      </c>
      <c r="E65" s="122" t="s">
        <v>108</v>
      </c>
      <c r="F65" s="141"/>
      <c r="G65" s="134">
        <f>SUM(G63*G64)</f>
        <v>0</v>
      </c>
      <c r="H65" s="134" t="e">
        <f>SUM(H63*H64)</f>
        <v>#DIV/0!</v>
      </c>
      <c r="I65" s="135" t="e">
        <f>SUM(I63*I64)</f>
        <v>#DIV/0!</v>
      </c>
      <c r="J65" s="195"/>
      <c r="K65" s="46"/>
      <c r="L65" s="260"/>
    </row>
    <row r="66" spans="1:19" ht="20.25" customHeight="1" thickTop="1" thickBot="1" x14ac:dyDescent="0.3">
      <c r="A66" s="14">
        <v>55</v>
      </c>
      <c r="B66" s="142" t="s">
        <v>22</v>
      </c>
      <c r="C66" s="143"/>
      <c r="D66"/>
      <c r="E66"/>
      <c r="F66"/>
      <c r="G66"/>
      <c r="H66"/>
      <c r="I66"/>
    </row>
    <row r="67" spans="1:19" ht="15" customHeight="1" x14ac:dyDescent="0.25">
      <c r="A67" s="14">
        <v>56</v>
      </c>
      <c r="B67" s="144" t="s">
        <v>45</v>
      </c>
      <c r="C67" s="145"/>
      <c r="D67" s="146"/>
      <c r="E67" s="145"/>
      <c r="F67" s="145"/>
      <c r="G67" s="219" t="s">
        <v>13</v>
      </c>
      <c r="H67" s="219" t="s">
        <v>14</v>
      </c>
      <c r="I67" s="147" t="s">
        <v>17</v>
      </c>
      <c r="J67" s="196"/>
      <c r="L67" s="241"/>
      <c r="M67" s="241"/>
      <c r="N67" s="241"/>
      <c r="O67" s="241"/>
      <c r="P67" s="241"/>
      <c r="Q67" s="241"/>
      <c r="R67" s="241"/>
      <c r="S67" s="241"/>
    </row>
    <row r="68" spans="1:19" ht="15" customHeight="1" x14ac:dyDescent="0.25">
      <c r="A68" s="14">
        <v>57</v>
      </c>
      <c r="B68" s="148" t="s">
        <v>51</v>
      </c>
      <c r="C68" s="149"/>
      <c r="D68" s="150"/>
      <c r="E68" s="149"/>
      <c r="F68" s="149"/>
      <c r="G68" s="151"/>
      <c r="H68" s="151"/>
      <c r="I68" s="152"/>
      <c r="J68" s="196"/>
      <c r="L68" s="241">
        <v>708601</v>
      </c>
      <c r="M68" s="241"/>
      <c r="N68" s="241"/>
      <c r="O68" s="241"/>
      <c r="P68" s="241"/>
      <c r="Q68" s="241"/>
      <c r="R68" s="241"/>
      <c r="S68" s="241"/>
    </row>
    <row r="69" spans="1:19" ht="15" customHeight="1" x14ac:dyDescent="0.25">
      <c r="A69" s="14">
        <v>58</v>
      </c>
      <c r="B69" s="148" t="s">
        <v>89</v>
      </c>
      <c r="C69" s="149"/>
      <c r="D69" s="150"/>
      <c r="E69" s="149"/>
      <c r="F69" s="149"/>
      <c r="G69" s="153">
        <f>G42+G44+G46+G48+G50</f>
        <v>0</v>
      </c>
      <c r="H69" s="153">
        <f>H42+H44+H46+H48+H50</f>
        <v>0</v>
      </c>
      <c r="I69" s="153">
        <f>I42+I44+I46+I48+I50</f>
        <v>0</v>
      </c>
      <c r="J69" s="196"/>
      <c r="L69" s="241"/>
      <c r="M69" s="241"/>
      <c r="N69" s="241"/>
      <c r="O69" s="241"/>
      <c r="P69" s="241"/>
      <c r="Q69" s="241"/>
      <c r="R69" s="241"/>
      <c r="S69" s="241"/>
    </row>
    <row r="70" spans="1:19" ht="15" customHeight="1" x14ac:dyDescent="0.25">
      <c r="A70" s="14">
        <v>59</v>
      </c>
      <c r="B70" s="148" t="s">
        <v>52</v>
      </c>
      <c r="C70" s="149"/>
      <c r="D70" s="150"/>
      <c r="E70" s="149"/>
      <c r="F70" s="149"/>
      <c r="G70" s="154"/>
      <c r="H70" s="154"/>
      <c r="I70" s="154"/>
      <c r="J70" s="196"/>
      <c r="L70" s="241"/>
      <c r="M70" s="241"/>
      <c r="N70" s="241"/>
      <c r="O70" s="241"/>
      <c r="P70" s="241"/>
      <c r="Q70" s="241"/>
      <c r="R70" s="241"/>
      <c r="S70" s="241"/>
    </row>
    <row r="71" spans="1:19" ht="15" customHeight="1" x14ac:dyDescent="0.25">
      <c r="A71" s="14">
        <v>60</v>
      </c>
      <c r="B71" s="155" t="s">
        <v>53</v>
      </c>
      <c r="C71" s="156"/>
      <c r="D71" s="157"/>
      <c r="E71" s="158"/>
      <c r="F71" s="158"/>
      <c r="G71" s="159">
        <f>G56</f>
        <v>0</v>
      </c>
      <c r="H71" s="160">
        <f>H56</f>
        <v>0</v>
      </c>
      <c r="I71" s="161">
        <f>I56</f>
        <v>0</v>
      </c>
      <c r="J71" s="196"/>
      <c r="K71" s="200"/>
      <c r="L71" s="261"/>
      <c r="M71" s="261"/>
      <c r="N71" s="261"/>
      <c r="O71" s="261"/>
      <c r="P71" s="261"/>
      <c r="Q71" s="261"/>
      <c r="R71" s="261"/>
      <c r="S71" s="247"/>
    </row>
    <row r="72" spans="1:19" ht="15" customHeight="1" x14ac:dyDescent="0.25">
      <c r="A72" s="14">
        <v>61</v>
      </c>
      <c r="B72" s="272" t="s">
        <v>98</v>
      </c>
      <c r="C72" s="273"/>
      <c r="D72" s="279"/>
      <c r="E72" s="274"/>
      <c r="F72" s="274"/>
      <c r="G72" s="234"/>
      <c r="H72" s="234"/>
      <c r="I72" s="165">
        <f>G72+H72</f>
        <v>0</v>
      </c>
      <c r="J72" s="196"/>
      <c r="K72" s="200"/>
      <c r="M72" s="262"/>
      <c r="N72" s="262"/>
      <c r="O72" s="262"/>
      <c r="P72" s="262"/>
      <c r="Q72" s="262"/>
      <c r="R72" s="262"/>
      <c r="S72" s="263"/>
    </row>
    <row r="73" spans="1:19" ht="15" customHeight="1" x14ac:dyDescent="0.25">
      <c r="A73" s="284"/>
      <c r="B73" s="302" t="s">
        <v>103</v>
      </c>
      <c r="C73" s="302"/>
      <c r="D73" s="302"/>
      <c r="E73" s="302"/>
      <c r="F73" s="302"/>
      <c r="G73" s="302"/>
      <c r="H73" s="302"/>
      <c r="I73" s="302"/>
      <c r="J73" s="196"/>
      <c r="K73" s="200"/>
      <c r="M73" s="262"/>
      <c r="N73" s="262"/>
      <c r="O73" s="262"/>
      <c r="P73" s="262"/>
      <c r="Q73" s="262"/>
      <c r="R73" s="262"/>
      <c r="S73" s="263"/>
    </row>
    <row r="74" spans="1:19" ht="15" customHeight="1" x14ac:dyDescent="0.25">
      <c r="A74" s="14">
        <v>62</v>
      </c>
      <c r="B74" s="162" t="s">
        <v>54</v>
      </c>
      <c r="C74" s="13"/>
      <c r="D74" s="202"/>
      <c r="E74" s="164"/>
      <c r="F74" s="164"/>
      <c r="G74" s="166">
        <f>G71-G72</f>
        <v>0</v>
      </c>
      <c r="H74" s="165">
        <f>H71-H72</f>
        <v>0</v>
      </c>
      <c r="I74" s="165">
        <f>I71-I72</f>
        <v>0</v>
      </c>
      <c r="J74" s="196"/>
      <c r="K74" s="200"/>
      <c r="L74" s="259"/>
      <c r="M74" s="262"/>
      <c r="N74" s="262"/>
      <c r="O74" s="262"/>
      <c r="P74" s="262"/>
      <c r="Q74" s="262"/>
      <c r="R74" s="262"/>
      <c r="S74" s="263"/>
    </row>
    <row r="75" spans="1:19" ht="15" customHeight="1" x14ac:dyDescent="0.25">
      <c r="A75" s="14">
        <v>63</v>
      </c>
      <c r="B75" s="162" t="s">
        <v>55</v>
      </c>
      <c r="C75" s="13"/>
      <c r="D75" s="202"/>
      <c r="E75" s="164"/>
      <c r="F75" s="164"/>
      <c r="G75" s="167" t="e">
        <f>G63/G59</f>
        <v>#DIV/0!</v>
      </c>
      <c r="H75" s="168" t="e">
        <f>H63/H59</f>
        <v>#DIV/0!</v>
      </c>
      <c r="I75" s="168" t="e">
        <f>I63/I59</f>
        <v>#DIV/0!</v>
      </c>
      <c r="J75" s="196"/>
      <c r="K75" s="200"/>
      <c r="M75" s="262"/>
      <c r="N75" s="262"/>
      <c r="O75" s="262"/>
      <c r="P75" s="262"/>
      <c r="Q75" s="262"/>
      <c r="R75" s="262"/>
      <c r="S75" s="263"/>
    </row>
    <row r="76" spans="1:19" ht="15" customHeight="1" x14ac:dyDescent="0.25">
      <c r="A76" s="14">
        <v>64</v>
      </c>
      <c r="B76" s="162" t="s">
        <v>90</v>
      </c>
      <c r="C76" s="13"/>
      <c r="D76" s="202"/>
      <c r="E76" s="164"/>
      <c r="F76" s="164"/>
      <c r="G76" s="166" t="e">
        <f>G74*G75</f>
        <v>#DIV/0!</v>
      </c>
      <c r="H76" s="165" t="e">
        <f>H74*H75</f>
        <v>#DIV/0!</v>
      </c>
      <c r="I76" s="165" t="e">
        <f>I74*I75</f>
        <v>#DIV/0!</v>
      </c>
      <c r="J76" s="196"/>
      <c r="K76" s="200"/>
      <c r="M76" s="262"/>
      <c r="N76" s="262"/>
      <c r="O76" s="262"/>
      <c r="P76" s="262"/>
      <c r="Q76" s="262"/>
      <c r="R76" s="262"/>
      <c r="S76" s="263"/>
    </row>
    <row r="77" spans="1:19" ht="15" customHeight="1" x14ac:dyDescent="0.25">
      <c r="A77" s="14">
        <v>65</v>
      </c>
      <c r="B77" s="162" t="s">
        <v>56</v>
      </c>
      <c r="C77" s="13"/>
      <c r="D77" s="202"/>
      <c r="E77" s="164"/>
      <c r="F77" s="164"/>
      <c r="G77" s="169"/>
      <c r="H77" s="170"/>
      <c r="I77" s="171"/>
      <c r="J77" s="196"/>
      <c r="K77" s="200"/>
      <c r="M77" s="262"/>
      <c r="N77" s="262"/>
      <c r="O77" s="262"/>
      <c r="P77" s="262"/>
      <c r="Q77" s="262"/>
      <c r="R77" s="262"/>
      <c r="S77" s="263"/>
    </row>
    <row r="78" spans="1:19" ht="15" customHeight="1" x14ac:dyDescent="0.25">
      <c r="A78" s="14">
        <v>66</v>
      </c>
      <c r="B78" s="275" t="s">
        <v>97</v>
      </c>
      <c r="C78" s="276"/>
      <c r="D78" s="277"/>
      <c r="E78" s="278"/>
      <c r="F78" s="164"/>
      <c r="G78" s="172">
        <f>G72</f>
        <v>0</v>
      </c>
      <c r="H78" s="161">
        <f>H72</f>
        <v>0</v>
      </c>
      <c r="I78" s="161">
        <f>I72</f>
        <v>0</v>
      </c>
      <c r="J78" s="196"/>
      <c r="K78" s="200"/>
      <c r="L78" s="200"/>
      <c r="M78" s="262"/>
      <c r="N78" s="262"/>
      <c r="O78" s="262"/>
      <c r="P78" s="262"/>
      <c r="Q78" s="262"/>
      <c r="R78" s="262"/>
      <c r="S78" s="263"/>
    </row>
    <row r="79" spans="1:19" ht="15" customHeight="1" thickBot="1" x14ac:dyDescent="0.3">
      <c r="A79" s="14">
        <v>67</v>
      </c>
      <c r="B79" s="162" t="s">
        <v>57</v>
      </c>
      <c r="C79" s="13"/>
      <c r="D79" s="163"/>
      <c r="E79" s="164"/>
      <c r="F79" s="164"/>
      <c r="G79" s="169"/>
      <c r="H79" s="170"/>
      <c r="I79" s="171"/>
      <c r="J79" s="196"/>
      <c r="K79" s="200"/>
      <c r="M79" s="262"/>
      <c r="N79" s="262"/>
      <c r="O79" s="262"/>
      <c r="P79" s="262"/>
      <c r="Q79" s="262"/>
      <c r="R79" s="262"/>
      <c r="S79" s="263"/>
    </row>
    <row r="80" spans="1:19" ht="15" customHeight="1" x14ac:dyDescent="0.25">
      <c r="A80" s="14">
        <v>68</v>
      </c>
      <c r="B80" s="299" t="s">
        <v>65</v>
      </c>
      <c r="C80" s="300"/>
      <c r="D80" s="301"/>
      <c r="E80" s="223" t="s">
        <v>13</v>
      </c>
      <c r="F80" s="223" t="s">
        <v>14</v>
      </c>
      <c r="G80" s="225" t="s">
        <v>13</v>
      </c>
      <c r="H80" s="225" t="s">
        <v>14</v>
      </c>
      <c r="I80" s="147" t="s">
        <v>17</v>
      </c>
      <c r="J80" s="196"/>
      <c r="K80" s="200"/>
      <c r="M80" s="262"/>
      <c r="N80" s="262"/>
      <c r="O80" s="262"/>
      <c r="P80" s="262"/>
      <c r="Q80" s="262"/>
      <c r="R80" s="262"/>
      <c r="S80" s="263"/>
    </row>
    <row r="81" spans="1:22" ht="15" customHeight="1" x14ac:dyDescent="0.25">
      <c r="A81" s="14">
        <v>69</v>
      </c>
      <c r="B81" s="264"/>
      <c r="C81" s="13"/>
      <c r="D81" s="220" t="s">
        <v>66</v>
      </c>
      <c r="E81" s="267"/>
      <c r="F81" s="268"/>
      <c r="G81" s="165" t="e">
        <f>E81/G59*0.8*G78</f>
        <v>#DIV/0!</v>
      </c>
      <c r="H81" s="165" t="e">
        <f>F81/H59*0.8*H78</f>
        <v>#DIV/0!</v>
      </c>
      <c r="I81" s="165" t="e">
        <f>SUM(E81+F81)/I59*0.8*I78</f>
        <v>#DIV/0!</v>
      </c>
      <c r="J81" s="175"/>
      <c r="K81" s="164"/>
      <c r="M81" s="262"/>
      <c r="N81" s="262"/>
      <c r="O81" s="262"/>
      <c r="P81" s="262"/>
      <c r="Q81" s="262"/>
      <c r="R81" s="262"/>
      <c r="S81" s="263"/>
    </row>
    <row r="82" spans="1:22" ht="15" customHeight="1" x14ac:dyDescent="0.25">
      <c r="A82" s="14">
        <v>70</v>
      </c>
      <c r="B82" s="264"/>
      <c r="C82" s="13"/>
      <c r="D82" s="221" t="s">
        <v>68</v>
      </c>
      <c r="E82" s="267"/>
      <c r="F82" s="268"/>
      <c r="G82" s="224" t="e">
        <f>E82/G59*0.4*G78</f>
        <v>#DIV/0!</v>
      </c>
      <c r="H82" s="224" t="e">
        <f>F82/H59*0.4*H78</f>
        <v>#DIV/0!</v>
      </c>
      <c r="I82" s="165" t="e">
        <f>SUM(E82+F82)/I59*0.4*I78</f>
        <v>#DIV/0!</v>
      </c>
      <c r="J82" s="175"/>
      <c r="K82" s="164"/>
      <c r="M82" s="262"/>
      <c r="N82" s="262"/>
      <c r="O82" s="262"/>
      <c r="P82" s="262"/>
      <c r="Q82" s="262"/>
      <c r="R82" s="262"/>
      <c r="S82" s="263"/>
    </row>
    <row r="83" spans="1:22" ht="15" customHeight="1" x14ac:dyDescent="0.25">
      <c r="A83" s="14">
        <v>71</v>
      </c>
      <c r="B83" s="265"/>
      <c r="C83" s="13"/>
      <c r="D83" s="222" t="s">
        <v>67</v>
      </c>
      <c r="E83" s="267"/>
      <c r="F83" s="268"/>
      <c r="G83" s="224" t="e">
        <f>E83/G59*0*G78</f>
        <v>#DIV/0!</v>
      </c>
      <c r="H83" s="224" t="e">
        <f>F83/H59*0*H78</f>
        <v>#DIV/0!</v>
      </c>
      <c r="I83" s="165" t="e">
        <f>SUM(E83+F83)/I59*0*I78</f>
        <v>#DIV/0!</v>
      </c>
      <c r="J83" s="175"/>
      <c r="K83" s="164"/>
      <c r="M83" s="262"/>
      <c r="N83" s="262"/>
      <c r="O83" s="262"/>
      <c r="P83" s="262"/>
      <c r="Q83" s="262"/>
      <c r="R83" s="262"/>
      <c r="S83" s="263"/>
    </row>
    <row r="84" spans="1:22" ht="15" customHeight="1" x14ac:dyDescent="0.25">
      <c r="A84" s="14">
        <v>72</v>
      </c>
      <c r="B84" s="212" t="s">
        <v>91</v>
      </c>
      <c r="C84" s="204"/>
      <c r="D84" s="203"/>
      <c r="E84" s="268"/>
      <c r="F84" s="268"/>
      <c r="G84" s="165" t="e">
        <f>G81+G82+G83</f>
        <v>#DIV/0!</v>
      </c>
      <c r="H84" s="165" t="e">
        <f>H81+H82+H83</f>
        <v>#DIV/0!</v>
      </c>
      <c r="I84" s="165" t="e">
        <f>I81+I82+I83</f>
        <v>#DIV/0!</v>
      </c>
      <c r="L84" s="260"/>
    </row>
    <row r="85" spans="1:22" ht="15" customHeight="1" x14ac:dyDescent="0.25">
      <c r="A85" s="14">
        <v>73</v>
      </c>
      <c r="B85" s="212" t="s">
        <v>62</v>
      </c>
      <c r="C85" s="204"/>
      <c r="D85" s="203"/>
      <c r="E85" s="205"/>
      <c r="F85" s="215"/>
      <c r="G85" s="173"/>
      <c r="H85" s="173"/>
      <c r="I85" s="174"/>
    </row>
    <row r="86" spans="1:22" ht="15" customHeight="1" x14ac:dyDescent="0.25">
      <c r="A86" s="14">
        <v>74</v>
      </c>
      <c r="B86" s="212" t="s">
        <v>59</v>
      </c>
      <c r="C86" s="204"/>
      <c r="D86" s="203"/>
      <c r="E86" s="334" t="s">
        <v>101</v>
      </c>
      <c r="F86" s="335"/>
      <c r="G86" s="285"/>
      <c r="H86" s="269"/>
      <c r="I86" s="176">
        <f>G86+H86</f>
        <v>0</v>
      </c>
      <c r="L86" s="241"/>
    </row>
    <row r="87" spans="1:22" ht="15" customHeight="1" x14ac:dyDescent="0.25">
      <c r="A87" s="14">
        <v>75</v>
      </c>
      <c r="B87" s="212" t="s">
        <v>60</v>
      </c>
      <c r="C87" s="204"/>
      <c r="D87" s="203"/>
      <c r="E87" s="334" t="s">
        <v>101</v>
      </c>
      <c r="F87" s="335"/>
      <c r="G87" s="269"/>
      <c r="H87" s="269"/>
      <c r="I87" s="176">
        <f>G87+H87</f>
        <v>0</v>
      </c>
      <c r="L87" s="241"/>
    </row>
    <row r="88" spans="1:22" ht="15" customHeight="1" x14ac:dyDescent="0.25">
      <c r="A88" s="14">
        <v>76</v>
      </c>
      <c r="B88" s="213" t="s">
        <v>61</v>
      </c>
      <c r="C88" s="207"/>
      <c r="D88" s="206"/>
      <c r="E88" s="208"/>
      <c r="F88" s="216"/>
      <c r="G88" s="176" t="e">
        <f>G69+G76+G84+G86-G87</f>
        <v>#DIV/0!</v>
      </c>
      <c r="H88" s="176" t="e">
        <f>H69+H76+H84+H86-H87</f>
        <v>#DIV/0!</v>
      </c>
      <c r="I88" s="176" t="e">
        <f>I69+I76+I84+I86-I87</f>
        <v>#DIV/0!</v>
      </c>
      <c r="L88" s="241"/>
    </row>
    <row r="89" spans="1:22" ht="15" customHeight="1" thickBot="1" x14ac:dyDescent="0.3">
      <c r="A89" s="14">
        <v>77</v>
      </c>
      <c r="B89" s="214" t="s">
        <v>92</v>
      </c>
      <c r="C89" s="210"/>
      <c r="D89" s="209"/>
      <c r="E89" s="211"/>
      <c r="F89" s="217"/>
      <c r="G89" s="218">
        <f>G65</f>
        <v>0</v>
      </c>
      <c r="H89" s="177" t="e">
        <f>H65</f>
        <v>#DIV/0!</v>
      </c>
      <c r="I89" s="177" t="e">
        <f>I65</f>
        <v>#DIV/0!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</row>
    <row r="90" spans="1:22" ht="15" customHeight="1" thickBot="1" x14ac:dyDescent="0.3">
      <c r="A90" s="14">
        <v>78</v>
      </c>
      <c r="B90" s="178"/>
      <c r="C90" s="179"/>
      <c r="D90" s="180" t="s">
        <v>20</v>
      </c>
      <c r="E90" s="181" t="s">
        <v>109</v>
      </c>
      <c r="F90" s="182"/>
      <c r="G90" s="183" t="e">
        <f t="shared" ref="G90:H90" si="2">SUM(G88-G89)</f>
        <v>#DIV/0!</v>
      </c>
      <c r="H90" s="183" t="e">
        <f t="shared" si="2"/>
        <v>#DIV/0!</v>
      </c>
      <c r="I90" s="183" t="e">
        <f>SUM(I88-I89)</f>
        <v>#DIV/0!</v>
      </c>
      <c r="K90" s="201"/>
      <c r="L90" s="201"/>
      <c r="M90" s="201"/>
      <c r="N90" s="201"/>
      <c r="O90" s="201"/>
      <c r="P90" s="201"/>
      <c r="Q90" s="201"/>
      <c r="R90" s="201"/>
      <c r="S90" s="201"/>
    </row>
    <row r="91" spans="1:22" ht="15" customHeight="1" x14ac:dyDescent="0.2">
      <c r="B91" s="293" t="s">
        <v>96</v>
      </c>
      <c r="C91" s="294"/>
      <c r="D91" s="294"/>
      <c r="E91" s="294"/>
      <c r="F91" s="294"/>
      <c r="G91" s="294"/>
      <c r="H91" s="294"/>
      <c r="I91" s="295"/>
    </row>
    <row r="92" spans="1:22" ht="40.5" customHeight="1" thickBot="1" x14ac:dyDescent="0.25">
      <c r="B92" s="296"/>
      <c r="C92" s="297"/>
      <c r="D92" s="297"/>
      <c r="E92" s="297"/>
      <c r="F92" s="297"/>
      <c r="G92" s="297"/>
      <c r="H92" s="297"/>
      <c r="I92" s="298"/>
    </row>
    <row r="93" spans="1:22" ht="15" customHeight="1" x14ac:dyDescent="0.2">
      <c r="B93" s="266"/>
    </row>
    <row r="94" spans="1:22" ht="15" customHeight="1" x14ac:dyDescent="0.2">
      <c r="G94" s="12"/>
      <c r="H94" s="12"/>
      <c r="I94" s="12"/>
    </row>
  </sheetData>
  <sheetProtection algorithmName="SHA-512" hashValue="F+vl1M1T4N66FT1Ep1JMPwKlJPgnyJaFLqR6jax98YLRauWzB+v5lkH6yAMA9SbqPfAg75lUa45fexv4Ag1RTg==" saltValue="+dW0s+zUwd4sR4H6T6H+DQ==" spinCount="100000" sheet="1" selectLockedCells="1"/>
  <customSheetViews>
    <customSheetView guid="{C9CB6A9A-9401-4B86-81DD-ADE22BA75DDD}" fitToPage="1">
      <selection activeCell="L32" sqref="L32"/>
      <pageMargins left="0.25" right="0.25" top="0.75" bottom="0.75" header="0.3" footer="0.3"/>
      <pageSetup paperSize="5" scale="78" orientation="portrait" verticalDpi="599" r:id="rId1"/>
      <headerFooter>
        <oddFooter>&amp;LISBE Special Education Services&amp;RSeptember, 2016</oddFooter>
      </headerFooter>
    </customSheetView>
    <customSheetView guid="{B0D31BCE-628C-4539-8D2C-49552466BB77}" fitToPage="1" topLeftCell="A25">
      <selection activeCell="B47" sqref="B47:I47"/>
      <pageMargins left="0.25" right="0.25" top="0.75" bottom="0.75" header="0.3" footer="0.3"/>
      <pageSetup paperSize="5" scale="81" orientation="portrait" verticalDpi="599" r:id="rId2"/>
      <headerFooter>
        <oddFooter>&amp;LISBE Special Education Services&amp;RSeptember, 2016</oddFooter>
      </headerFooter>
    </customSheetView>
    <customSheetView guid="{70A921B9-BCFD-4625-96F4-F0A916D7EB0B}" fitToPage="1">
      <pageMargins left="0.25" right="0.25" top="0.75" bottom="0.75" header="0.3" footer="0.3"/>
      <pageSetup paperSize="5" scale="81" orientation="portrait" verticalDpi="599" r:id="rId3"/>
      <headerFooter>
        <oddFooter>&amp;LISBE Special Education Services&amp;RSeptember, 2016</oddFooter>
      </headerFooter>
    </customSheetView>
    <customSheetView guid="{31B5EC4E-99E2-486F-BB1C-B82F3EE9BB63}" fitToPage="1">
      <selection activeCell="G22" sqref="G22"/>
      <pageMargins left="0.25" right="0.25" top="0.75" bottom="0.75" header="0.3" footer="0.3"/>
      <pageSetup paperSize="5" scale="81" orientation="portrait" verticalDpi="599" r:id="rId4"/>
      <headerFooter>
        <oddFooter>&amp;LISBE Special Education Services&amp;RSeptember, 2016</oddFooter>
      </headerFooter>
    </customSheetView>
    <customSheetView guid="{7CCDDA3C-04A9-4093-B36F-6992586BB0C7}" fitToPage="1">
      <selection activeCell="F11" sqref="F11"/>
      <pageMargins left="0.25" right="0.25" top="0.75" bottom="0.75" header="0.3" footer="0.3"/>
      <pageSetup paperSize="5" scale="79" orientation="portrait" verticalDpi="599" r:id="rId5"/>
      <headerFooter>
        <oddFooter>&amp;LISBE Special Education Services&amp;RSeptember, 2016</oddFooter>
      </headerFooter>
    </customSheetView>
    <customSheetView guid="{981C1D95-DCFE-43FA-825D-020481A1DCD6}" fitToPage="1">
      <selection activeCell="G22" sqref="G22"/>
      <pageMargins left="0.25" right="0.25" top="0.75" bottom="0.75" header="0.3" footer="0.3"/>
      <pageSetup paperSize="5" scale="81" orientation="portrait" verticalDpi="599" r:id="rId6"/>
      <headerFooter>
        <oddFooter>&amp;LISBE Special Education Services&amp;RSeptember, 2016</oddFooter>
      </headerFooter>
    </customSheetView>
    <customSheetView guid="{19CB0613-713A-42B3-812A-835315B651BF}" fitToPage="1">
      <selection activeCell="H60" sqref="H60"/>
      <pageMargins left="0.25" right="0.25" top="0.75" bottom="0.75" header="0.3" footer="0.3"/>
      <pageSetup paperSize="5" scale="81" orientation="portrait" verticalDpi="599" r:id="rId7"/>
      <headerFooter>
        <oddFooter>&amp;LISBE Special Education Services&amp;RSeptember, 2016</oddFooter>
      </headerFooter>
    </customSheetView>
  </customSheetViews>
  <mergeCells count="36">
    <mergeCell ref="B73:I73"/>
    <mergeCell ref="E86:F86"/>
    <mergeCell ref="E87:F87"/>
    <mergeCell ref="L20:N20"/>
    <mergeCell ref="E20:F20"/>
    <mergeCell ref="B35:I35"/>
    <mergeCell ref="B34:F34"/>
    <mergeCell ref="B33:I33"/>
    <mergeCell ref="E21:F21"/>
    <mergeCell ref="E22:F22"/>
    <mergeCell ref="E23:F23"/>
    <mergeCell ref="E24:F24"/>
    <mergeCell ref="A1:I1"/>
    <mergeCell ref="A2:I2"/>
    <mergeCell ref="E11:F11"/>
    <mergeCell ref="E14:F14"/>
    <mergeCell ref="E15:F15"/>
    <mergeCell ref="E12:F12"/>
    <mergeCell ref="E13:F13"/>
    <mergeCell ref="D3:F3"/>
    <mergeCell ref="B91:I92"/>
    <mergeCell ref="B80:D80"/>
    <mergeCell ref="B39:I39"/>
    <mergeCell ref="B65:C65"/>
    <mergeCell ref="B29:C29"/>
    <mergeCell ref="B52:D52"/>
    <mergeCell ref="B41:F41"/>
    <mergeCell ref="B46:F46"/>
    <mergeCell ref="B42:F42"/>
    <mergeCell ref="B45:I45"/>
    <mergeCell ref="B47:I47"/>
    <mergeCell ref="B49:I49"/>
    <mergeCell ref="B51:I51"/>
    <mergeCell ref="B43:I43"/>
    <mergeCell ref="B31:F31"/>
    <mergeCell ref="B37:F37"/>
  </mergeCells>
  <hyperlinks>
    <hyperlink ref="B46:F46" r:id="rId8" display="Transportation Fund (40) - Explain methodology and % if using AFR or if using Transportation claim, use FY23 (for FY22 expenditures), Page 2, Column C less PreK"/>
    <hyperlink ref="E6" r:id="rId9"/>
  </hyperlinks>
  <pageMargins left="0.25" right="0.25" top="0.75" bottom="0.75" header="0.3" footer="0.3"/>
  <pageSetup scale="79" fitToHeight="0" orientation="landscape" r:id="rId10"/>
  <headerFooter>
    <oddFooter xml:space="preserve">&amp;LISBE Special Education Services&amp;ROctober 2021
</oddFooter>
  </headerFooter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2988822C20F24E83D1DD5E4C131AA0" ma:contentTypeVersion="34" ma:contentTypeDescription="Create a new document." ma:contentTypeScope="" ma:versionID="510b8621ca45b380240d45fcf3ee2da5">
  <xsd:schema xmlns:xsd="http://www.w3.org/2001/XMLSchema" xmlns:xs="http://www.w3.org/2001/XMLSchema" xmlns:p="http://schemas.microsoft.com/office/2006/metadata/properties" xmlns:ns1="http://schemas.microsoft.com/sharepoint/v3" xmlns:ns2="6ce3111e-7420-4802-b50a-75d4e9a0b980" xmlns:ns3="d21dc803-237d-4c68-8692-8d731fd29118" xmlns:ns4="4d435f69-8686-490b-bd6d-b153bf22ab50" targetNamespace="http://schemas.microsoft.com/office/2006/metadata/properties" ma:root="true" ma:fieldsID="f5b7d2c1aa74e6ba3f7180c2fcc7e0c0" ns1:_="" ns2:_="" ns3:_="" ns4:_="">
    <xsd:import namespace="http://schemas.microsoft.com/sharepoint/v3"/>
    <xsd:import namespace="6ce3111e-7420-4802-b50a-75d4e9a0b980"/>
    <xsd:import namespace="d21dc803-237d-4c68-8692-8d731fd29118"/>
    <xsd:import namespace="4d435f69-8686-490b-bd6d-b153bf22ab50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Sort_x0020_Order" minOccurs="0"/>
                <xsd:element ref="ns3:DisplayPage" minOccurs="0"/>
                <xsd:element ref="ns3:ParagraphBeforeLink" minOccurs="0"/>
                <xsd:element ref="ns3:ParagraphAfterLink" minOccurs="0"/>
                <xsd:element ref="ns4:Divisions" minOccurs="0"/>
                <xsd:element ref="ns2:TargetAudience" minOccurs="0"/>
                <xsd:element ref="ns2:Archive" minOccurs="0"/>
                <xsd:element ref="ns2:Archive_x0020_Date" minOccurs="0"/>
                <xsd:element ref="ns3:Grouping" minOccurs="0"/>
                <xsd:element ref="ns3:Subgroup" minOccurs="0"/>
                <xsd:element ref="ns3:Linked_x0020_on_x0020_Page" minOccurs="0"/>
                <xsd:element ref="ns3:Year" minOccurs="0"/>
                <xsd:element ref="ns2:MediaType" minOccurs="0"/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OriginalModifiedDate" minOccurs="0"/>
                <xsd:element ref="ns3:AdditionalPageInfo" minOccurs="0"/>
                <xsd:element ref="ns2:SharedWithUsers" minOccurs="0"/>
                <xsd:element ref="ns3:ActiveInactive" minOccurs="0"/>
                <xsd:element ref="ns3:Subbullet" minOccurs="0"/>
                <xsd:element ref="ns3:Subheading" minOccurs="0"/>
                <xsd:element ref="ns3:LifetimeViews" minOccurs="0"/>
                <xsd:element ref="ns3:ModifiedBeforeRun" minOccurs="0"/>
                <xsd:element ref="ns3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3111e-7420-4802-b50a-75d4e9a0b980" elementFormDefault="qualified">
    <xsd:import namespace="http://schemas.microsoft.com/office/2006/documentManagement/types"/>
    <xsd:import namespace="http://schemas.microsoft.com/office/infopath/2007/PartnerControls"/>
    <xsd:element name="Heading" ma:index="1" nillable="true" ma:displayName="Heading" ma:internalName="Heading">
      <xsd:simpleType>
        <xsd:restriction base="dms:Text">
          <xsd:maxLength value="255"/>
        </xsd:restriction>
      </xsd:simpleType>
    </xsd:element>
    <xsd:element name="Sort_x0020_Order" ma:index="2" nillable="true" ma:displayName="Sort Order" ma:default="999" ma:internalName="Sort_x0020_Order" ma:percentage="FALSE">
      <xsd:simpleType>
        <xsd:restriction base="dms:Number"/>
      </xsd:simpleType>
    </xsd:element>
    <xsd:element name="TargetAudience" ma:index="7" nillable="true" ma:displayName="TargetAudience" ma:list="{5bf691bb-db4f-476f-a3f6-6f31e5686cd3}" ma:internalName="TargetAudience" ma:readOnly="false" ma:showField="Titl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" ma:index="9" nillable="true" ma:displayName="Archive" ma:default="0" ma:indexed="true" ma:internalName="Archive">
      <xsd:simpleType>
        <xsd:restriction base="dms:Boolean"/>
      </xsd:simpleType>
    </xsd:element>
    <xsd:element name="Archive_x0020_Date" ma:index="10" nillable="true" ma:displayName="Archive Date" ma:format="DateOnly" ma:internalName="Archive_x0020_Date">
      <xsd:simpleType>
        <xsd:restriction base="dms:DateTime"/>
      </xsd:simpleType>
    </xsd:element>
    <xsd:element name="MediaType" ma:index="15" nillable="true" ma:displayName="MediaType" ma:list="{bc78f13e-3434-4b26-85f6-c5eb735f129d}" ma:internalName="MediaType" ma:readOnly="false" ma:showField="MediaTyp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038a83e2-3cab-4ab1-90e8-f44282484c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579831f0-4889-4cf1-9c1b-f4e5c0970170}" ma:internalName="TaxCatchAll" ma:showField="CatchAllData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dc803-237d-4c68-8692-8d731fd29118" elementFormDefault="qualified">
    <xsd:import namespace="http://schemas.microsoft.com/office/2006/documentManagement/types"/>
    <xsd:import namespace="http://schemas.microsoft.com/office/infopath/2007/PartnerControls"/>
    <xsd:element name="DisplayPage" ma:index="3" nillable="true" ma:displayName="DisplayPage" ma:indexed="true" ma:internalName="DisplayPage">
      <xsd:simpleType>
        <xsd:restriction base="dms:Text">
          <xsd:maxLength value="255"/>
        </xsd:restriction>
      </xsd:simpleType>
    </xsd:element>
    <xsd:element name="ParagraphBeforeLink" ma:index="4" nillable="true" ma:displayName="ParagraphBeforeLink" ma:internalName="ParagraphBeforeLink">
      <xsd:simpleType>
        <xsd:restriction base="dms:Note"/>
      </xsd:simpleType>
    </xsd:element>
    <xsd:element name="ParagraphAfterLink" ma:index="5" nillable="true" ma:displayName="ParagraphAfterLink" ma:internalName="ParagraphAfterLink">
      <xsd:simpleType>
        <xsd:restriction base="dms:Note"/>
      </xsd:simpleType>
    </xsd:element>
    <xsd:element name="Grouping" ma:index="11" nillable="true" ma:displayName="Grouping" ma:indexed="true" ma:internalName="Grouping">
      <xsd:simpleType>
        <xsd:restriction base="dms:Text">
          <xsd:maxLength value="255"/>
        </xsd:restriction>
      </xsd:simpleType>
    </xsd:element>
    <xsd:element name="Subgroup" ma:index="12" nillable="true" ma:displayName="Subgroup" ma:internalName="Subgroup">
      <xsd:simpleType>
        <xsd:restriction base="dms:Text">
          <xsd:maxLength value="255"/>
        </xsd:restriction>
      </xsd:simpleType>
    </xsd:element>
    <xsd:element name="Linked_x0020_on_x0020_Page" ma:index="13" nillable="true" ma:displayName="Linked on Page" ma:default="1" ma:indexed="true" ma:internalName="Linked_x0020_on_x0020_Page">
      <xsd:simpleType>
        <xsd:restriction base="dms:Boolean"/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  <xsd:element name="OriginalModifiedDate" ma:index="27" nillable="true" ma:displayName="OriginalModifiedDate" ma:format="DateOnly" ma:internalName="OriginalModifiedDate">
      <xsd:simpleType>
        <xsd:restriction base="dms:DateTime"/>
      </xsd:simpleType>
    </xsd:element>
    <xsd:element name="AdditionalPageInfo" ma:index="28" nillable="true" ma:displayName="AdditionalPageInfo" ma:internalName="AdditionalPageInfo">
      <xsd:simpleType>
        <xsd:restriction base="dms:Note">
          <xsd:maxLength value="255"/>
        </xsd:restriction>
      </xsd:simpleType>
    </xsd:element>
    <xsd:element name="ActiveInactive" ma:index="30" nillable="true" ma:displayName="Active/Inactive" ma:default="1" ma:internalName="ActiveInactive">
      <xsd:simpleType>
        <xsd:restriction base="dms:Boolean"/>
      </xsd:simpleType>
    </xsd:element>
    <xsd:element name="Subbullet" ma:index="31" nillable="true" ma:displayName="Subbullet" ma:internalName="Subbullet">
      <xsd:simpleType>
        <xsd:restriction base="dms:Note">
          <xsd:maxLength value="255"/>
        </xsd:restriction>
      </xsd:simpleType>
    </xsd:element>
    <xsd:element name="Subheading" ma:index="32" nillable="true" ma:displayName="Subheading" ma:internalName="Subheading">
      <xsd:simpleType>
        <xsd:restriction base="dms:Text">
          <xsd:maxLength value="255"/>
        </xsd:restriction>
      </xsd:simpleType>
    </xsd:element>
    <xsd:element name="LifetimeViews" ma:index="33" nillable="true" ma:displayName="LifetimeViews" ma:internalName="LifetimeViews">
      <xsd:simpleType>
        <xsd:restriction base="dms:Number"/>
      </xsd:simpleType>
    </xsd:element>
    <xsd:element name="ModifiedBeforeRun" ma:index="34" nillable="true" ma:displayName="ModifiedBeforeRun" ma:format="DateOnly" ma:internalName="ModifiedBeforeRun">
      <xsd:simpleType>
        <xsd:restriction base="dms:DateTime"/>
      </xsd:simpleType>
    </xsd:element>
    <xsd:element name="Language" ma:index="35" nillable="true" ma:displayName="Language" ma:format="Dropdown" ma:internalName="Language">
      <xsd:simpleType>
        <xsd:restriction base="dms:Choice">
          <xsd:enumeration value="Albanian"/>
          <xsd:enumeration value="Amharic"/>
          <xsd:enumeration value="Arabic"/>
          <xsd:enumeration value="Assyrian"/>
          <xsd:enumeration value="Bengali"/>
          <xsd:enumeration value="Bosnian"/>
          <xsd:enumeration value="Bulgarian"/>
          <xsd:enumeration value="Burmese"/>
          <xsd:enumeration value="Cambodian"/>
          <xsd:enumeration value="Cantonese"/>
          <xsd:enumeration value="Chinese"/>
          <xsd:enumeration value="Chinese (Simplified)"/>
          <xsd:enumeration value="Chinese (Traditional)"/>
          <xsd:enumeration value="Czech"/>
          <xsd:enumeration value="Farsi"/>
          <xsd:enumeration value="French"/>
          <xsd:enumeration value="German"/>
          <xsd:enumeration value="Greek"/>
          <xsd:enumeration value="Gujarati"/>
          <xsd:enumeration value="Haitian-Creole"/>
          <xsd:enumeration value="Haka Chin"/>
          <xsd:enumeration value="Hindi"/>
          <xsd:enumeration value="Italian"/>
          <xsd:enumeration value="Japanese"/>
          <xsd:enumeration value="Karen"/>
          <xsd:enumeration value="Khmer"/>
          <xsd:enumeration value="Kirundi"/>
          <xsd:enumeration value="Korean"/>
          <xsd:enumeration value="Lao"/>
          <xsd:enumeration value="Lithuanian"/>
          <xsd:enumeration value="Malayalam"/>
          <xsd:enumeration value="Marathi"/>
          <xsd:enumeration value="Mongolian"/>
          <xsd:enumeration value="Nepali"/>
          <xsd:enumeration value="Pashto"/>
          <xsd:enumeration value="Pilipino (Tagalog)"/>
          <xsd:enumeration value="Polish"/>
          <xsd:enumeration value="Portuguese"/>
          <xsd:enumeration value="Punjabi"/>
          <xsd:enumeration value="Romanian"/>
          <xsd:enumeration value="Russian"/>
          <xsd:enumeration value="Serbian"/>
          <xsd:enumeration value="Serbian (Cyrillic)"/>
          <xsd:enumeration value="Serbian (Latin)"/>
          <xsd:enumeration value="Somali"/>
          <xsd:enumeration value="Spanish"/>
          <xsd:enumeration value="Swahili"/>
          <xsd:enumeration value="Tamil"/>
          <xsd:enumeration value="Telugu"/>
          <xsd:enumeration value="Thai"/>
          <xsd:enumeration value="Turkish"/>
          <xsd:enumeration value="Ukrainian"/>
          <xsd:enumeration value="Urdu"/>
          <xsd:enumeration value="Uzbek"/>
          <xsd:enumeration value="Vietnamese"/>
          <xsd:enumeration value="Yorub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35f69-8686-490b-bd6d-b153bf22ab50" elementFormDefault="qualified">
    <xsd:import namespace="http://schemas.microsoft.com/office/2006/documentManagement/types"/>
    <xsd:import namespace="http://schemas.microsoft.com/office/infopath/2007/PartnerControls"/>
    <xsd:element name="Divisions" ma:index="6" nillable="true" ma:displayName="Divisions" ma:indexed="true" ma:list="{28f31edd-5ed1-4c97-b76f-e04153e47842}" ma:internalName="Divisions" ma:showField="Title" ma:web="6ce3111e-7420-4802-b50a-75d4e9a0b98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ed_x0020_on_x0020_Page xmlns="d21dc803-237d-4c68-8692-8d731fd29118">true</Linked_x0020_on_x0020_Page>
    <ParagraphAfterLink xmlns="d21dc803-237d-4c68-8692-8d731fd29118" xsi:nil="true"/>
    <TaxKeywordTaxHTField xmlns="6ce3111e-7420-4802-b50a-75d4e9a0b98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part b</TermName>
          <TermId xmlns="http://schemas.microsoft.com/office/infopath/2007/PartnerControls">71236a07-c3ac-45cb-b7ef-2a098cd59e6b</TermId>
        </TermInfo>
        <TermInfo xmlns="http://schemas.microsoft.com/office/infopath/2007/PartnerControls">
          <TermName xmlns="http://schemas.microsoft.com/office/infopath/2007/PartnerControls">15-16</TermName>
          <TermId xmlns="http://schemas.microsoft.com/office/infopath/2007/PartnerControls">6a790627-fa93-4189-83eb-d109427b67f2</TermId>
        </TermInfo>
        <TermInfo xmlns="http://schemas.microsoft.com/office/infopath/2007/PartnerControls">
          <TermName xmlns="http://schemas.microsoft.com/office/infopath/2007/PartnerControls">fy 16</TermName>
          <TermId xmlns="http://schemas.microsoft.com/office/infopath/2007/PartnerControls">2a362f51-7db0-4a19-87b8-acabce798e50</TermId>
        </TermInfo>
        <TermInfo xmlns="http://schemas.microsoft.com/office/infopath/2007/PartnerControls">
          <TermName xmlns="http://schemas.microsoft.com/office/infopath/2007/PartnerControls">2015-2016</TermName>
          <TermId xmlns="http://schemas.microsoft.com/office/infopath/2007/PartnerControls">e54047ca-ad58-4354-a370-95e4439b054f</TermId>
        </TermInfo>
        <TermInfo xmlns="http://schemas.microsoft.com/office/infopath/2007/PartnerControls">
          <TermName xmlns="http://schemas.microsoft.com/office/infopath/2007/PartnerControls">excess cost</TermName>
          <TermId xmlns="http://schemas.microsoft.com/office/infopath/2007/PartnerControls">4bd7aa77-5e82-4d9f-bc9b-b9f116a7a758</TermId>
        </TermInfo>
      </Terms>
    </TaxKeywordTaxHTField>
    <Archive_x0020_Date xmlns="6ce3111e-7420-4802-b50a-75d4e9a0b980" xsi:nil="true"/>
    <Subgroup xmlns="d21dc803-237d-4c68-8692-8d731fd29118" xsi:nil="true"/>
    <OriginalModifiedDate xmlns="d21dc803-237d-4c68-8692-8d731fd29118" xsi:nil="true"/>
    <Grouping xmlns="d21dc803-237d-4c68-8692-8d731fd29118" xsi:nil="true"/>
    <Heading xmlns="6ce3111e-7420-4802-b50a-75d4e9a0b980" xsi:nil="true"/>
    <Sort_x0020_Order xmlns="6ce3111e-7420-4802-b50a-75d4e9a0b980">999</Sort_x0020_Order>
    <Year xmlns="d21dc803-237d-4c68-8692-8d731fd29118" xsi:nil="true"/>
    <ModifiedBeforeRun xmlns="d21dc803-237d-4c68-8692-8d731fd29118" xsi:nil="true"/>
    <ParagraphBeforeLink xmlns="d21dc803-237d-4c68-8692-8d731fd29118" xsi:nil="true"/>
    <Archive xmlns="6ce3111e-7420-4802-b50a-75d4e9a0b980">false</Archive>
    <AdditionalPageInfo xmlns="d21dc803-237d-4c68-8692-8d731fd29118" xsi:nil="true"/>
    <LifetimeViews xmlns="d21dc803-237d-4c68-8692-8d731fd29118" xsi:nil="true"/>
    <Subbullet xmlns="d21dc803-237d-4c68-8692-8d731fd29118" xsi:nil="true"/>
    <Language xmlns="d21dc803-237d-4c68-8692-8d731fd29118" xsi:nil="true"/>
    <PublishingExpirationDate xmlns="http://schemas.microsoft.com/sharepoint/v3" xsi:nil="true"/>
    <ActiveInactive xmlns="d21dc803-237d-4c68-8692-8d731fd29118">true</ActiveInactive>
    <Divisions xmlns="4d435f69-8686-490b-bd6d-b153bf22ab50">51</Divisions>
    <PublishingStartDate xmlns="http://schemas.microsoft.com/sharepoint/v3" xsi:nil="true"/>
    <TargetAudience xmlns="6ce3111e-7420-4802-b50a-75d4e9a0b980">
      <Value>1</Value>
    </TargetAudience>
    <MediaType xmlns="6ce3111e-7420-4802-b50a-75d4e9a0b980">
      <Value>10</Value>
    </MediaType>
    <DisplayPage xmlns="d21dc803-237d-4c68-8692-8d731fd29118" xsi:nil="true"/>
    <Subheading xmlns="d21dc803-237d-4c68-8692-8d731fd29118" xsi:nil="true"/>
    <TaxCatchAll xmlns="6ce3111e-7420-4802-b50a-75d4e9a0b980">
      <Value>1986</Value>
      <Value>3136</Value>
      <Value>3135</Value>
      <Value>3440</Value>
      <Value>2473</Value>
    </TaxCatchAll>
  </documentManagement>
</p:properties>
</file>

<file path=customXml/itemProps1.xml><?xml version="1.0" encoding="utf-8"?>
<ds:datastoreItem xmlns:ds="http://schemas.openxmlformats.org/officeDocument/2006/customXml" ds:itemID="{2C948F77-0675-4FA9-B8F5-202353499A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8C356-DD81-4EE7-BA91-03A9AFF95B2B}"/>
</file>

<file path=customXml/itemProps3.xml><?xml version="1.0" encoding="utf-8"?>
<ds:datastoreItem xmlns:ds="http://schemas.openxmlformats.org/officeDocument/2006/customXml" ds:itemID="{2CD7816B-3C97-443C-9A3A-573C7A001CA5}">
  <ds:schemaRefs>
    <ds:schemaRef ds:uri="http://schemas.microsoft.com/office/2006/documentManagement/types"/>
    <ds:schemaRef ds:uri="32161f05-83f6-4fea-b805-ba1f5854d304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bea92097-1ed7-4821-b721-f1cc4a6e9d01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 Excess Cost</vt:lpstr>
      <vt:lpstr>'FY23 Excess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Excess Cost Worksheet Template</dc:title>
  <dc:creator>JURKOSHEK PAM</dc:creator>
  <cp:keywords>fy 16; part b; 15-16; 2015-2016; excess cost</cp:keywords>
  <cp:lastModifiedBy>UNDERFANGER AMANDA</cp:lastModifiedBy>
  <cp:lastPrinted>2022-10-26T14:09:05Z</cp:lastPrinted>
  <dcterms:created xsi:type="dcterms:W3CDTF">2014-05-30T13:27:03Z</dcterms:created>
  <dcterms:modified xsi:type="dcterms:W3CDTF">2022-12-06T14:28:22Z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0x010100552988822C20F24E83D1DD5E4C131AA0</vt:lpwstr>
  </property>
  <property fmtid="{D5CDD505-2E9C-101B-9397-08002B2CF9AE}" pid="3" name="TaxKeyword">
    <vt:lpwstr>3135;#part b|71236a07-c3ac-45cb-b7ef-2a098cd59e6b;#1986;#15-16|6a790627-fa93-4189-83eb-d109427b67f2;#3440;#fy 16|2a362f51-7db0-4a19-87b8-acabce798e50;#2473;#2015-2016|e54047ca-ad58-4354-a370-95e4439b054f;#3136;#excess cost|4bd7aa77-5e82-4d9f-bc9b-b9f116a7a758</vt:lpwstr>
  </property>
</Properties>
</file>